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6441690-5BE2-49D7-B0E0-03BE826ECEF3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NEW BEDFORD" sheetId="2" r:id="rId1"/>
  </sheets>
  <definedNames>
    <definedName name="_xlnm.Print_Area" localSheetId="0">'NEW BEDFORD'!$A$1:$H$68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6" i="2" l="1"/>
  <c r="AA62" i="2"/>
  <c r="AA61" i="2"/>
  <c r="Y66" i="2"/>
  <c r="AA27" i="2"/>
  <c r="X66" i="2" l="1"/>
  <c r="AA26" i="2"/>
  <c r="AB27" i="2" s="1"/>
  <c r="W66" i="2"/>
  <c r="AA60" i="2"/>
  <c r="AA59" i="2"/>
  <c r="V66" i="2"/>
  <c r="AA58" i="2"/>
  <c r="AA57" i="2"/>
  <c r="U66" i="2"/>
  <c r="AA56" i="2"/>
  <c r="T66" i="2"/>
  <c r="S39" i="2" l="1"/>
  <c r="AA39" i="2" s="1"/>
  <c r="S37" i="2"/>
  <c r="AA37" i="2" s="1"/>
  <c r="AA38" i="2"/>
  <c r="AA40" i="2"/>
  <c r="AA54" i="2"/>
  <c r="R53" i="2"/>
  <c r="AA53" i="2" s="1"/>
  <c r="Q66" i="2"/>
  <c r="AA9" i="2"/>
  <c r="P66" i="2"/>
  <c r="AA34" i="2"/>
  <c r="O33" i="2"/>
  <c r="AA33" i="2" s="1"/>
  <c r="AA8" i="2"/>
  <c r="N66" i="2"/>
  <c r="M66" i="2"/>
  <c r="AA44" i="2"/>
  <c r="L66" i="2"/>
  <c r="AA24" i="2"/>
  <c r="K23" i="2"/>
  <c r="AA23" i="2" s="1"/>
  <c r="J35" i="2"/>
  <c r="AA35" i="2" s="1"/>
  <c r="AA36" i="2"/>
  <c r="AA32" i="2"/>
  <c r="I31" i="2"/>
  <c r="AA31" i="2" s="1"/>
  <c r="H66" i="2"/>
  <c r="AA55" i="2"/>
  <c r="S66" i="2" l="1"/>
  <c r="R66" i="2"/>
  <c r="O66" i="2"/>
  <c r="K66" i="2"/>
  <c r="J66" i="2"/>
  <c r="I66" i="2"/>
</calcChain>
</file>

<file path=xl/sharedStrings.xml><?xml version="1.0" encoding="utf-8"?>
<sst xmlns="http://schemas.openxmlformats.org/spreadsheetml/2006/main" count="251" uniqueCount="162">
  <si>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</si>
  <si>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</si>
  <si>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</si>
  <si>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</si>
  <si>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</si>
  <si>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</si>
  <si>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</si>
  <si>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</si>
  <si>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</si>
  <si>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</si>
  <si>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</si>
  <si>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</si>
  <si>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</si>
  <si>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</si>
  <si>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</si>
  <si>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</si>
  <si>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</si>
  <si>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</si>
  <si>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</si>
  <si>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</si>
  <si>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</si>
  <si>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</si>
  <si>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</si>
  <si>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</si>
  <si>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</si>
  <si>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</si>
  <si>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</si>
  <si>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</si>
  <si>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</si>
  <si>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</si>
  <si>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</si>
  <si>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</si>
  <si>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</si>
  <si>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</si>
  <si>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</si>
  <si>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</si>
  <si>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</si>
  <si>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</si>
  <si>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</si>
  <si>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</si>
  <si>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</si>
  <si>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</si>
  <si>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</si>
  <si>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</si>
  <si>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</si>
  <si>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</si>
  <si>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</si>
  <si>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</si>
  <si>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</si>
  <si>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</si>
  <si>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</si>
  <si>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</si>
  <si>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</si>
  <si>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</si>
  <si>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</si>
  <si>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</si>
  <si>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</si>
  <si>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</si>
  <si>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</si>
  <si>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</si>
  <si>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</si>
  <si>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</si>
  <si>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</si>
  <si>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</si>
  <si>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</si>
  <si>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</si>
  <si>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</si>
  <si>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</si>
  <si>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</si>
  <si>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</si>
  <si>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</si>
  <si>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</si>
  <si>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</si>
  <si>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</si>
  <si>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</si>
  <si>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</si>
  <si>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</si>
  <si>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</si>
  <si>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</si>
  <si>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</si>
  <si>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</si>
  <si>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</si>
  <si>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</si>
  <si>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</si>
  <si>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</si>
  <si>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</si>
  <si>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</si>
  <si>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</si>
  <si>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</si>
  <si>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</si>
  <si>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</si>
  <si>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</si>
  <si>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</si>
  <si>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</si>
  <si>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</si>
  <si>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</si>
  <si>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</si>
  <si>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</si>
  <si>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</si>
  <si>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</si>
  <si>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</si>
  <si>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</si>
  <si>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</si>
  <si>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</si>
  <si>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</si>
  <si>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</si>
  <si>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</si>
  <si>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</si>
  <si>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</si>
  <si>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</si>
  <si>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</si>
  <si>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</si>
  <si>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</si>
  <si>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</si>
  <si>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</si>
  <si>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</si>
  <si>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</si>
  <si>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</si>
  <si>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</si>
  <si>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</si>
  <si>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</si>
  <si>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</si>
  <si>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</si>
  <si>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</si>
  <si>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</si>
  <si>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</si>
  <si>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</si>
  <si>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</si>
  <si>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</si>
  <si>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</si>
  <si>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</si>
  <si>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</si>
  <si>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</si>
  <si>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</si>
  <si>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</si>
  <si>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</si>
  <si>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</si>
  <si>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</si>
  <si>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</si>
  <si>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</si>
  <si>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</si>
  <si>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</si>
  <si>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</si>
  <si>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</si>
  <si>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</si>
  <si>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</si>
  <si>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</si>
  <si>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TO ADD ADDITIONAL NEG FUNDS</t>
  </si>
  <si>
    <t>BUDGET #16 FY24  MARCH 6, 2024</t>
  </si>
  <si>
    <t>FEMOPIO21C</t>
  </si>
  <si>
    <t>BUDGET #17 FY24</t>
  </si>
  <si>
    <t>MA COMMISION FOR THE BLIND</t>
  </si>
  <si>
    <t> FH126A23VR</t>
  </si>
  <si>
    <t>4110-3021</t>
  </si>
  <si>
    <t>K222</t>
  </si>
  <si>
    <t>BUDGET #17 FY24  MARCH 13, 2024</t>
  </si>
  <si>
    <t xml:space="preserve">CENTER FOR WORKFORCE INCLUSION </t>
  </si>
  <si>
    <t>BUDGET #18 FY24</t>
  </si>
  <si>
    <t>DCSSCSEP24</t>
  </si>
  <si>
    <t>7003-0006</t>
  </si>
  <si>
    <t>K246</t>
  </si>
  <si>
    <t>BUDGET #18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</si>
</sst>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15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8" fillId="3" borderId="1" xfId="0" quotePrefix="1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 wrapText="1"/>
    </xf>
    <xf numFmtId="7" fontId="8" fillId="3" borderId="1" xfId="0" applyNumberFormat="1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7" fontId="8" fillId="3" borderId="1" xfId="1" applyNumberFormat="1" applyFont="1" applyFill="1" applyBorder="1"/>
    <xf numFmtId="0" fontId="7" fillId="3" borderId="0" xfId="0" applyFont="1" applyFill="1"/>
    <xf numFmtId="7" fontId="7" fillId="3" borderId="0" xfId="0" applyNumberFormat="1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1"/>
  <sheetViews>
    <sheetView tabSelected="1" topLeftCell="A4" zoomScale="120" zoomScaleNormal="120" workbookViewId="0">
      <selection activeCell="C62" sqref="C62"/>
    </sheetView>
  </sheetViews>
  <sheetFormatPr defaultColWidth="9.140625" defaultRowHeight="13.5" x14ac:dyDescent="0.25"/>
  <cols>
    <col min="1" max="1" width="57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8" width="13.140625" style="2" hidden="1" customWidth="1"/>
    <col min="19" max="22" width="17" style="2" hidden="1" customWidth="1"/>
    <col min="23" max="23" width="3.42578125" style="2" hidden="1" customWidth="1"/>
    <col min="24" max="24" width="17" style="2" hidden="1" customWidth="1"/>
    <col min="25" max="25" width="14.5703125" style="2" hidden="1" customWidth="1"/>
    <col min="26" max="26" width="14.5703125" style="2" customWidth="1"/>
    <col min="27" max="27" width="12.85546875" style="3" hidden="1" customWidth="1"/>
    <col min="28" max="28" width="16.85546875" style="3" customWidth="1"/>
    <col min="29" max="29" width="10.42578125" style="3" bestFit="1" customWidth="1"/>
    <col min="30" max="16384" width="9.140625" style="3"/>
  </cols>
  <sheetData>
    <row r="1" spans="1:28" ht="20.25" x14ac:dyDescent="0.3">
      <c r="A1" s="3" t="s">
        <v>11</v>
      </c>
      <c r="B1" s="100" t="s">
        <v>10</v>
      </c>
      <c r="C1" s="101"/>
      <c r="D1" s="101"/>
      <c r="E1" s="101"/>
      <c r="F1" s="101"/>
      <c r="G1" s="101"/>
      <c r="H1" s="101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8" ht="20.25" x14ac:dyDescent="0.3">
      <c r="B2" s="6"/>
      <c r="C2" s="6"/>
      <c r="D2" s="6"/>
      <c r="E2" s="7"/>
      <c r="F2" s="7"/>
      <c r="G2" s="7"/>
    </row>
    <row r="3" spans="1:28" ht="20.25" x14ac:dyDescent="0.3">
      <c r="A3" s="4" t="s">
        <v>12</v>
      </c>
      <c r="B3" s="6" t="s">
        <v>7</v>
      </c>
      <c r="C3" s="1"/>
    </row>
    <row r="4" spans="1:28" ht="21" thickBot="1" x14ac:dyDescent="0.35">
      <c r="A4" s="4"/>
      <c r="B4" s="5"/>
      <c r="C4" s="1"/>
    </row>
    <row r="5" spans="1:28" s="10" customFormat="1" ht="42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48" t="s">
        <v>136</v>
      </c>
      <c r="X5" s="48" t="s">
        <v>146</v>
      </c>
      <c r="Y5" s="48" t="s">
        <v>150</v>
      </c>
      <c r="Z5" s="48" t="s">
        <v>157</v>
      </c>
      <c r="AA5" s="30" t="s">
        <v>6</v>
      </c>
    </row>
    <row r="6" spans="1:28" s="10" customFormat="1" ht="15" hidden="1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6"/>
    </row>
    <row r="7" spans="1:28" s="10" customFormat="1" ht="15" hidden="1" customHeight="1" x14ac:dyDescent="0.3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65"/>
    </row>
    <row r="8" spans="1:28" s="10" customFormat="1" ht="15" hidden="1" customHeight="1" x14ac:dyDescent="0.3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69">
        <v>95000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5">
        <f>SUM(N8)</f>
        <v>95000</v>
      </c>
    </row>
    <row r="9" spans="1:28" s="10" customFormat="1" ht="15" hidden="1" customHeight="1" thickBot="1" x14ac:dyDescent="0.35">
      <c r="A9" s="34" t="s">
        <v>100</v>
      </c>
      <c r="B9" s="66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69"/>
      <c r="O9" s="69"/>
      <c r="P9" s="69">
        <v>207410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5">
        <f>SUM(P9)</f>
        <v>207410</v>
      </c>
      <c r="AB9" s="64"/>
    </row>
    <row r="10" spans="1:28" s="10" customFormat="1" ht="15" hidden="1" customHeight="1" thickTop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5"/>
    </row>
    <row r="11" spans="1:28" s="21" customFormat="1" ht="15" hidden="1" customHeight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65"/>
    </row>
    <row r="12" spans="1:28" s="10" customFormat="1" ht="15" hidden="1" customHeight="1" x14ac:dyDescent="0.3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65"/>
    </row>
    <row r="13" spans="1:28" s="21" customFormat="1" ht="15" hidden="1" customHeight="1" x14ac:dyDescent="0.3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65"/>
    </row>
    <row r="14" spans="1:28" s="21" customFormat="1" ht="15" hidden="1" customHeight="1" x14ac:dyDescent="0.3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65"/>
    </row>
    <row r="15" spans="1:28" s="10" customFormat="1" ht="15" hidden="1" customHeight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5"/>
    </row>
    <row r="16" spans="1:28" s="10" customFormat="1" ht="15" hidden="1" customHeight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65"/>
    </row>
    <row r="17" spans="1:28" s="10" customFormat="1" ht="15" hidden="1" customHeight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65"/>
    </row>
    <row r="18" spans="1:28" s="10" customFormat="1" ht="15" hidden="1" customHeight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65"/>
    </row>
    <row r="19" spans="1:28" s="10" customFormat="1" ht="15" hidden="1" customHeight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65"/>
    </row>
    <row r="20" spans="1:28" s="10" customFormat="1" ht="15" hidden="1" customHeight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65"/>
    </row>
    <row r="21" spans="1:28" s="10" customFormat="1" ht="15" hidden="1" customHeight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65"/>
    </row>
    <row r="22" spans="1:28" s="10" customFormat="1" ht="15" hidden="1" customHeight="1" x14ac:dyDescent="0.3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5"/>
    </row>
    <row r="23" spans="1:28" s="10" customFormat="1" ht="16.5" hidden="1" x14ac:dyDescent="0.3">
      <c r="A23" s="49" t="s">
        <v>61</v>
      </c>
      <c r="B23" s="66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8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58"/>
      <c r="V23" s="58">
        <v>92250</v>
      </c>
      <c r="W23" s="58"/>
      <c r="X23" s="58"/>
      <c r="Y23" s="58"/>
      <c r="Z23" s="58"/>
      <c r="AA23" s="65">
        <f>SUM(K23:V23)</f>
        <v>161366.18</v>
      </c>
    </row>
    <row r="24" spans="1:28" s="10" customFormat="1" ht="16.5" hidden="1" x14ac:dyDescent="0.3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8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65">
        <f>SUM(K24)</f>
        <v>1</v>
      </c>
    </row>
    <row r="25" spans="1:28" s="10" customFormat="1" ht="15" hidden="1" customHeight="1" x14ac:dyDescent="0.3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65"/>
    </row>
    <row r="26" spans="1:28" s="93" customFormat="1" ht="15" hidden="1" customHeight="1" x14ac:dyDescent="0.3">
      <c r="A26" s="83" t="s">
        <v>70</v>
      </c>
      <c r="B26" s="84" t="s">
        <v>48</v>
      </c>
      <c r="C26" s="85" t="s">
        <v>71</v>
      </c>
      <c r="D26" s="86" t="s">
        <v>72</v>
      </c>
      <c r="E26" s="87" t="s">
        <v>73</v>
      </c>
      <c r="F26" s="88">
        <v>17.277000000000001</v>
      </c>
      <c r="G26" s="89" t="s">
        <v>69</v>
      </c>
      <c r="H26" s="90"/>
      <c r="I26" s="90"/>
      <c r="J26" s="90"/>
      <c r="K26" s="91"/>
      <c r="L26" s="91">
        <v>642871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2">
        <f>SUM(H26:X26)</f>
        <v>642871</v>
      </c>
    </row>
    <row r="27" spans="1:28" s="93" customFormat="1" ht="15" hidden="1" customHeight="1" x14ac:dyDescent="0.3">
      <c r="A27" s="83" t="s">
        <v>70</v>
      </c>
      <c r="B27" s="84" t="s">
        <v>48</v>
      </c>
      <c r="C27" s="85" t="s">
        <v>149</v>
      </c>
      <c r="D27" s="86" t="s">
        <v>72</v>
      </c>
      <c r="E27" s="87" t="s">
        <v>73</v>
      </c>
      <c r="F27" s="88">
        <v>17.277000000000001</v>
      </c>
      <c r="G27" s="89" t="s">
        <v>69</v>
      </c>
      <c r="H27" s="90"/>
      <c r="I27" s="90"/>
      <c r="J27" s="90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>
        <v>642871</v>
      </c>
      <c r="Y27" s="91"/>
      <c r="Z27" s="91"/>
      <c r="AA27" s="92">
        <f>SUM(H27:X27)</f>
        <v>642871</v>
      </c>
      <c r="AB27" s="94">
        <f>SUM(AA26:AA27)</f>
        <v>1285742</v>
      </c>
    </row>
    <row r="28" spans="1:28" s="10" customFormat="1" ht="15" hidden="1" customHeight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65"/>
    </row>
    <row r="29" spans="1:28" s="10" customFormat="1" ht="15" hidden="1" customHeight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5"/>
    </row>
    <row r="30" spans="1:28" s="10" customFormat="1" ht="15" hidden="1" customHeight="1" x14ac:dyDescent="0.3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65"/>
    </row>
    <row r="31" spans="1:28" s="10" customFormat="1" ht="15" hidden="1" customHeight="1" x14ac:dyDescent="0.3">
      <c r="A31" s="50" t="s">
        <v>47</v>
      </c>
      <c r="B31" s="66" t="s">
        <v>48</v>
      </c>
      <c r="C31" s="67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65">
        <f>SUM(I31)</f>
        <v>775362</v>
      </c>
    </row>
    <row r="32" spans="1:28" s="10" customFormat="1" ht="15" hidden="1" customHeight="1" x14ac:dyDescent="0.3">
      <c r="A32" s="50" t="s">
        <v>47</v>
      </c>
      <c r="B32" s="17" t="s">
        <v>50</v>
      </c>
      <c r="C32" s="67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65">
        <f>SUM(I32)</f>
        <v>1</v>
      </c>
    </row>
    <row r="33" spans="1:27" s="10" customFormat="1" ht="15" hidden="1" customHeight="1" x14ac:dyDescent="0.3">
      <c r="A33" s="22" t="s">
        <v>92</v>
      </c>
      <c r="B33" s="66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65">
        <f>O33</f>
        <v>132999</v>
      </c>
    </row>
    <row r="34" spans="1:27" s="21" customFormat="1" ht="15" hidden="1" customHeight="1" x14ac:dyDescent="0.3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65">
        <f>O34</f>
        <v>1</v>
      </c>
    </row>
    <row r="35" spans="1:27" s="21" customFormat="1" ht="15" hidden="1" customHeight="1" x14ac:dyDescent="0.3">
      <c r="A35" s="32" t="s">
        <v>53</v>
      </c>
      <c r="B35" s="66" t="s">
        <v>48</v>
      </c>
      <c r="C35" s="67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65">
        <f>SUM(J35)</f>
        <v>143652</v>
      </c>
    </row>
    <row r="36" spans="1:27" s="21" customFormat="1" ht="15" hidden="1" customHeight="1" x14ac:dyDescent="0.3">
      <c r="A36" s="32" t="s">
        <v>53</v>
      </c>
      <c r="B36" s="17" t="s">
        <v>50</v>
      </c>
      <c r="C36" s="67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65">
        <f>SUM(J36)</f>
        <v>1</v>
      </c>
    </row>
    <row r="37" spans="1:27" s="21" customFormat="1" ht="15" hidden="1" customHeight="1" x14ac:dyDescent="0.25">
      <c r="A37" s="22" t="s">
        <v>92</v>
      </c>
      <c r="B37" s="71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2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40"/>
      <c r="X37" s="40"/>
      <c r="Y37" s="40"/>
      <c r="Z37" s="40"/>
      <c r="AA37" s="65">
        <f>SUM(S37)</f>
        <v>543243</v>
      </c>
    </row>
    <row r="38" spans="1:27" s="10" customFormat="1" ht="15" hidden="1" customHeight="1" x14ac:dyDescent="0.3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2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41"/>
      <c r="X38" s="41"/>
      <c r="Y38" s="41"/>
      <c r="Z38" s="41"/>
      <c r="AA38" s="65">
        <f t="shared" ref="AA38:AA40" si="0">SUM(S38)</f>
        <v>1</v>
      </c>
    </row>
    <row r="39" spans="1:27" s="10" customFormat="1" ht="15" hidden="1" customHeight="1" x14ac:dyDescent="0.3">
      <c r="A39" s="32" t="s">
        <v>53</v>
      </c>
      <c r="B39" s="71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2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41"/>
      <c r="X39" s="41"/>
      <c r="Y39" s="41"/>
      <c r="Z39" s="41"/>
      <c r="AA39" s="65">
        <f t="shared" si="0"/>
        <v>522469</v>
      </c>
    </row>
    <row r="40" spans="1:27" s="10" customFormat="1" ht="15" hidden="1" customHeight="1" x14ac:dyDescent="0.3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2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40"/>
      <c r="X40" s="40"/>
      <c r="Y40" s="40"/>
      <c r="Z40" s="40"/>
      <c r="AA40" s="65">
        <f t="shared" si="0"/>
        <v>1</v>
      </c>
    </row>
    <row r="41" spans="1:27" s="10" customFormat="1" ht="16.5" hidden="1" x14ac:dyDescent="0.3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65"/>
    </row>
    <row r="42" spans="1:27" s="21" customFormat="1" ht="15" hidden="1" customHeight="1" x14ac:dyDescent="0.2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65"/>
    </row>
    <row r="43" spans="1:27" s="21" customFormat="1" ht="15" hidden="1" customHeight="1" x14ac:dyDescent="0.2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65"/>
    </row>
    <row r="44" spans="1:27" s="21" customFormat="1" ht="15" hidden="1" customHeight="1" x14ac:dyDescent="0.3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65">
        <f>M44</f>
        <v>12777</v>
      </c>
    </row>
    <row r="45" spans="1:27" s="21" customFormat="1" ht="15" hidden="1" customHeight="1" x14ac:dyDescent="0.2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65"/>
    </row>
    <row r="46" spans="1:27" s="21" customFormat="1" ht="15" hidden="1" customHeight="1" x14ac:dyDescent="0.3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65"/>
    </row>
    <row r="47" spans="1:27" s="21" customFormat="1" ht="15" hidden="1" customHeight="1" x14ac:dyDescent="0.2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65"/>
    </row>
    <row r="48" spans="1:27" s="21" customFormat="1" ht="15" hidden="1" customHeight="1" x14ac:dyDescent="0.2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65"/>
    </row>
    <row r="49" spans="1:27" s="21" customFormat="1" ht="15" hidden="1" customHeight="1" x14ac:dyDescent="0.2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65"/>
    </row>
    <row r="50" spans="1:27" s="21" customFormat="1" ht="36.6" hidden="1" customHeight="1" x14ac:dyDescent="0.3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5"/>
    </row>
    <row r="51" spans="1:27" s="21" customFormat="1" ht="15" customHeight="1" x14ac:dyDescent="0.3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5"/>
    </row>
    <row r="52" spans="1:27" s="21" customFormat="1" ht="15" customHeight="1" x14ac:dyDescent="0.3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5"/>
    </row>
    <row r="53" spans="1:27" s="21" customFormat="1" ht="15" hidden="1" customHeight="1" x14ac:dyDescent="0.3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69"/>
      <c r="L53" s="69"/>
      <c r="M53" s="69"/>
      <c r="N53" s="69"/>
      <c r="O53" s="69"/>
      <c r="P53" s="69"/>
      <c r="Q53" s="69"/>
      <c r="R53" s="69">
        <f>30465-1</f>
        <v>30464</v>
      </c>
      <c r="S53" s="69"/>
      <c r="T53" s="69"/>
      <c r="U53" s="69"/>
      <c r="V53" s="69"/>
      <c r="W53" s="69"/>
      <c r="X53" s="69"/>
      <c r="Y53" s="69"/>
      <c r="Z53" s="69"/>
      <c r="AA53" s="65">
        <f>SUM(R53)</f>
        <v>30464</v>
      </c>
    </row>
    <row r="54" spans="1:27" s="21" customFormat="1" ht="15" hidden="1" customHeight="1" x14ac:dyDescent="0.3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69"/>
      <c r="L54" s="69"/>
      <c r="M54" s="69"/>
      <c r="N54" s="69"/>
      <c r="O54" s="69"/>
      <c r="P54" s="69"/>
      <c r="Q54" s="69"/>
      <c r="R54" s="69">
        <v>1</v>
      </c>
      <c r="S54" s="69"/>
      <c r="T54" s="69"/>
      <c r="U54" s="69"/>
      <c r="V54" s="69"/>
      <c r="W54" s="69"/>
      <c r="X54" s="69"/>
      <c r="Y54" s="69"/>
      <c r="Z54" s="69"/>
      <c r="AA54" s="65">
        <f>SUM(R54)</f>
        <v>1</v>
      </c>
    </row>
    <row r="55" spans="1:27" s="10" customFormat="1" ht="15" hidden="1" customHeight="1" x14ac:dyDescent="0.3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1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65">
        <f>SUM(H55:I55)</f>
        <v>4929.4400000000005</v>
      </c>
    </row>
    <row r="56" spans="1:27" s="10" customFormat="1" ht="15" hidden="1" customHeight="1" x14ac:dyDescent="0.3">
      <c r="A56" s="63" t="s">
        <v>119</v>
      </c>
      <c r="B56" s="17" t="s">
        <v>48</v>
      </c>
      <c r="C56" s="74" t="s">
        <v>120</v>
      </c>
      <c r="D56" s="74" t="s">
        <v>121</v>
      </c>
      <c r="E56" s="15" t="s">
        <v>122</v>
      </c>
      <c r="F56" s="15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58"/>
      <c r="V56" s="58"/>
      <c r="W56" s="58"/>
      <c r="X56" s="58"/>
      <c r="Y56" s="58"/>
      <c r="Z56" s="58"/>
      <c r="AA56" s="65">
        <f>T56</f>
        <v>10439.69</v>
      </c>
    </row>
    <row r="57" spans="1:27" s="10" customFormat="1" ht="15" hidden="1" customHeight="1" x14ac:dyDescent="0.3">
      <c r="A57" s="63" t="s">
        <v>126</v>
      </c>
      <c r="B57" s="17" t="s">
        <v>48</v>
      </c>
      <c r="C57" s="74" t="s">
        <v>127</v>
      </c>
      <c r="D57" s="74" t="s">
        <v>128</v>
      </c>
      <c r="E57" s="15" t="s">
        <v>129</v>
      </c>
      <c r="F57" s="15" t="s">
        <v>13</v>
      </c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>
        <v>36489.615083670615</v>
      </c>
      <c r="V57" s="58"/>
      <c r="W57" s="58"/>
      <c r="X57" s="58"/>
      <c r="Y57" s="58"/>
      <c r="Z57" s="58"/>
      <c r="AA57" s="65">
        <f>SUM(U57)</f>
        <v>36489.615083670615</v>
      </c>
    </row>
    <row r="58" spans="1:27" s="10" customFormat="1" ht="15" hidden="1" customHeight="1" x14ac:dyDescent="0.3">
      <c r="A58" s="22" t="s">
        <v>130</v>
      </c>
      <c r="B58" s="17" t="s">
        <v>48</v>
      </c>
      <c r="C58" s="76" t="s">
        <v>127</v>
      </c>
      <c r="D58" s="76" t="s">
        <v>128</v>
      </c>
      <c r="E58" s="75" t="s">
        <v>129</v>
      </c>
      <c r="F58" s="75" t="s">
        <v>13</v>
      </c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>
        <v>36489.615083670615</v>
      </c>
      <c r="V58" s="58"/>
      <c r="W58" s="58"/>
      <c r="X58" s="58"/>
      <c r="Y58" s="58"/>
      <c r="Z58" s="58"/>
      <c r="AA58" s="65">
        <f>SUM(U58)</f>
        <v>36489.615083670615</v>
      </c>
    </row>
    <row r="59" spans="1:27" s="10" customFormat="1" ht="15" hidden="1" customHeight="1" x14ac:dyDescent="0.3">
      <c r="A59" s="95" t="s">
        <v>137</v>
      </c>
      <c r="B59" s="71" t="s">
        <v>48</v>
      </c>
      <c r="C59" s="77" t="s">
        <v>138</v>
      </c>
      <c r="D59" s="77" t="s">
        <v>139</v>
      </c>
      <c r="E59" s="78" t="s">
        <v>140</v>
      </c>
      <c r="F59" s="15" t="s">
        <v>13</v>
      </c>
      <c r="G59" s="17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>
        <v>5903.22</v>
      </c>
      <c r="X59" s="58"/>
      <c r="Y59" s="58"/>
      <c r="Z59" s="58"/>
      <c r="AA59" s="65">
        <f>W59</f>
        <v>5903.22</v>
      </c>
    </row>
    <row r="60" spans="1:27" s="10" customFormat="1" ht="15" hidden="1" customHeight="1" x14ac:dyDescent="0.3">
      <c r="A60" s="96" t="s">
        <v>141</v>
      </c>
      <c r="B60" s="71" t="s">
        <v>48</v>
      </c>
      <c r="C60" s="79" t="s">
        <v>142</v>
      </c>
      <c r="D60" s="79" t="s">
        <v>143</v>
      </c>
      <c r="E60" s="80" t="s">
        <v>144</v>
      </c>
      <c r="F60" s="15" t="s">
        <v>13</v>
      </c>
      <c r="G60" s="17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>
        <v>4427.42</v>
      </c>
      <c r="X60" s="58"/>
      <c r="Y60" s="58"/>
      <c r="Z60" s="58"/>
      <c r="AA60" s="65">
        <f>W60</f>
        <v>4427.42</v>
      </c>
    </row>
    <row r="61" spans="1:27" s="10" customFormat="1" ht="15" hidden="1" customHeight="1" x14ac:dyDescent="0.3">
      <c r="A61" s="22" t="s">
        <v>151</v>
      </c>
      <c r="B61" s="71" t="s">
        <v>48</v>
      </c>
      <c r="C61" s="81" t="s">
        <v>152</v>
      </c>
      <c r="D61" s="97" t="s">
        <v>153</v>
      </c>
      <c r="E61" s="15" t="s">
        <v>154</v>
      </c>
      <c r="F61" s="15" t="s">
        <v>13</v>
      </c>
      <c r="G61" s="17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>
        <v>1943</v>
      </c>
      <c r="Z61" s="58"/>
      <c r="AA61" s="65">
        <f>Y61</f>
        <v>1943</v>
      </c>
    </row>
    <row r="62" spans="1:27" s="10" customFormat="1" ht="15" customHeight="1" x14ac:dyDescent="0.3">
      <c r="A62" s="22" t="s">
        <v>156</v>
      </c>
      <c r="B62" s="71" t="s">
        <v>48</v>
      </c>
      <c r="C62" s="98" t="s">
        <v>158</v>
      </c>
      <c r="D62" s="99" t="s">
        <v>159</v>
      </c>
      <c r="E62" s="82" t="s">
        <v>160</v>
      </c>
      <c r="F62" s="15" t="s">
        <v>13</v>
      </c>
      <c r="G62" s="17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>
        <v>430.44</v>
      </c>
      <c r="AA62" s="65">
        <f>Z62</f>
        <v>430.44</v>
      </c>
    </row>
    <row r="63" spans="1:27" s="10" customFormat="1" ht="15" customHeight="1" x14ac:dyDescent="0.3">
      <c r="A63" s="73"/>
      <c r="B63" s="17"/>
      <c r="C63" s="14"/>
      <c r="D63" s="14"/>
      <c r="E63" s="14"/>
      <c r="F63" s="14"/>
      <c r="G63" s="17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65"/>
    </row>
    <row r="64" spans="1:27" s="10" customFormat="1" ht="15" customHeight="1" x14ac:dyDescent="0.3">
      <c r="A64" s="35"/>
      <c r="B64" s="44"/>
      <c r="C64" s="43"/>
      <c r="D64" s="43"/>
      <c r="E64" s="62"/>
      <c r="F64" s="36"/>
      <c r="G64" s="36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65"/>
    </row>
    <row r="65" spans="1:27" s="10" customFormat="1" ht="15" customHeight="1" x14ac:dyDescent="0.3">
      <c r="A65" s="22"/>
      <c r="B65" s="17"/>
      <c r="C65" s="31"/>
      <c r="D65" s="31"/>
      <c r="E65" s="33"/>
      <c r="F65" s="17"/>
      <c r="G65" s="1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65"/>
    </row>
    <row r="66" spans="1:27" s="10" customFormat="1" ht="15" customHeight="1" x14ac:dyDescent="0.3">
      <c r="A66" s="22" t="s">
        <v>0</v>
      </c>
      <c r="B66" s="22"/>
      <c r="C66" s="24"/>
      <c r="D66" s="24"/>
      <c r="E66" s="24"/>
      <c r="F66" s="24"/>
      <c r="G66" s="24"/>
      <c r="H66" s="40">
        <f>SUM(H55:H65)</f>
        <v>4929.4400000000005</v>
      </c>
      <c r="I66" s="40">
        <f>SUM(I31:I65)</f>
        <v>775363</v>
      </c>
      <c r="J66" s="40">
        <f>SUM(J35:J39)</f>
        <v>143653</v>
      </c>
      <c r="K66" s="40">
        <f>SUM(K22:K26)</f>
        <v>159249.18</v>
      </c>
      <c r="L66" s="40">
        <f>SUM(L22:L27)</f>
        <v>642871</v>
      </c>
      <c r="M66" s="40">
        <f>SUM(M43:M47)</f>
        <v>12777</v>
      </c>
      <c r="N66" s="40">
        <f>SUM(N7:N8)</f>
        <v>95000</v>
      </c>
      <c r="O66" s="40">
        <f>SUM(O29:O64)</f>
        <v>133000</v>
      </c>
      <c r="P66" s="40">
        <f>SUM(P7:P10)</f>
        <v>207410</v>
      </c>
      <c r="Q66" s="40">
        <f>SUM(Q22:Q24)</f>
        <v>-90132</v>
      </c>
      <c r="R66" s="40">
        <f>SUM(R52:R64)</f>
        <v>30465</v>
      </c>
      <c r="S66" s="40">
        <f>SUM(S30:S47)</f>
        <v>1065714</v>
      </c>
      <c r="T66" s="40">
        <f>SUM(T52:T63)</f>
        <v>10439.69</v>
      </c>
      <c r="U66" s="40">
        <f>SUM(U52:U63)</f>
        <v>72979.230167341229</v>
      </c>
      <c r="V66" s="40">
        <f>SUM(V22:V24)</f>
        <v>92250</v>
      </c>
      <c r="W66" s="40">
        <f>SUM(W52:W64)</f>
        <v>10330.64</v>
      </c>
      <c r="X66" s="40">
        <f>SUM(X26:X27)</f>
        <v>642871</v>
      </c>
      <c r="Y66" s="40">
        <f>SUM(Y52:Y65)</f>
        <v>1943</v>
      </c>
      <c r="Z66" s="40">
        <f>SUM(Z58:Z62)</f>
        <v>430.44</v>
      </c>
      <c r="AA66" s="65"/>
    </row>
    <row r="67" spans="1:27" s="10" customFormat="1" ht="16.5" x14ac:dyDescent="0.3">
      <c r="A67" s="25"/>
      <c r="B67" s="25"/>
      <c r="C67" s="26"/>
      <c r="D67" s="26"/>
      <c r="E67" s="26"/>
      <c r="F67" s="26"/>
      <c r="G67" s="26"/>
      <c r="H67" s="27"/>
      <c r="I67" s="27"/>
      <c r="J67" s="27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28"/>
    </row>
    <row r="68" spans="1:27" s="10" customFormat="1" ht="16.5" x14ac:dyDescent="0.3">
      <c r="A68" s="21" t="s">
        <v>9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7" s="10" customFormat="1" ht="16.5" hidden="1" x14ac:dyDescent="0.3">
      <c r="A69" s="21" t="s">
        <v>44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7" s="10" customFormat="1" ht="16.5" hidden="1" x14ac:dyDescent="0.3">
      <c r="A70" s="25" t="s">
        <v>45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7" ht="15" hidden="1" x14ac:dyDescent="0.25">
      <c r="A71" s="21" t="s">
        <v>51</v>
      </c>
    </row>
    <row r="72" spans="1:27" ht="15" hidden="1" x14ac:dyDescent="0.25">
      <c r="A72" s="25" t="s">
        <v>52</v>
      </c>
    </row>
    <row r="73" spans="1:27" ht="15" hidden="1" x14ac:dyDescent="0.25">
      <c r="A73" s="21" t="s">
        <v>56</v>
      </c>
    </row>
    <row r="74" spans="1:27" ht="15" hidden="1" x14ac:dyDescent="0.25">
      <c r="A74" s="25" t="s">
        <v>57</v>
      </c>
    </row>
    <row r="75" spans="1:27" ht="15" hidden="1" x14ac:dyDescent="0.25">
      <c r="A75" s="21" t="s">
        <v>59</v>
      </c>
    </row>
    <row r="76" spans="1:27" ht="15" hidden="1" x14ac:dyDescent="0.25">
      <c r="A76" s="25" t="s">
        <v>60</v>
      </c>
    </row>
    <row r="77" spans="1:27" ht="15" hidden="1" x14ac:dyDescent="0.25">
      <c r="A77" s="21" t="s">
        <v>74</v>
      </c>
    </row>
    <row r="78" spans="1:27" ht="15" hidden="1" x14ac:dyDescent="0.25">
      <c r="A78" s="25" t="s">
        <v>75</v>
      </c>
    </row>
    <row r="79" spans="1:27" ht="15" hidden="1" x14ac:dyDescent="0.25">
      <c r="A79" s="21" t="s">
        <v>78</v>
      </c>
    </row>
    <row r="80" spans="1:27" ht="15" hidden="1" x14ac:dyDescent="0.25">
      <c r="A80" s="25" t="s">
        <v>77</v>
      </c>
    </row>
    <row r="81" spans="1:1" ht="15" hidden="1" x14ac:dyDescent="0.25">
      <c r="A81" s="21" t="s">
        <v>88</v>
      </c>
    </row>
    <row r="82" spans="1:1" ht="15" hidden="1" x14ac:dyDescent="0.25">
      <c r="A82" s="21" t="s">
        <v>87</v>
      </c>
    </row>
    <row r="83" spans="1:1" ht="15" hidden="1" x14ac:dyDescent="0.25">
      <c r="A83" s="21" t="s">
        <v>96</v>
      </c>
    </row>
    <row r="84" spans="1:1" ht="15" hidden="1" x14ac:dyDescent="0.25">
      <c r="A84" s="25" t="s">
        <v>95</v>
      </c>
    </row>
    <row r="85" spans="1:1" ht="15" hidden="1" x14ac:dyDescent="0.25">
      <c r="A85" s="21" t="s">
        <v>97</v>
      </c>
    </row>
    <row r="86" spans="1:1" ht="15" hidden="1" x14ac:dyDescent="0.25">
      <c r="A86" s="25" t="s">
        <v>98</v>
      </c>
    </row>
    <row r="87" spans="1:1" ht="15" hidden="1" x14ac:dyDescent="0.25">
      <c r="A87" s="21" t="s">
        <v>104</v>
      </c>
    </row>
    <row r="88" spans="1:1" ht="15" hidden="1" x14ac:dyDescent="0.25">
      <c r="A88" s="25" t="s">
        <v>105</v>
      </c>
    </row>
    <row r="89" spans="1:1" ht="15" hidden="1" x14ac:dyDescent="0.25">
      <c r="A89" s="21" t="s">
        <v>108</v>
      </c>
    </row>
    <row r="90" spans="1:1" ht="15" hidden="1" x14ac:dyDescent="0.25">
      <c r="A90" s="25" t="s">
        <v>107</v>
      </c>
    </row>
    <row r="91" spans="1:1" ht="15" hidden="1" x14ac:dyDescent="0.25">
      <c r="A91" s="21" t="s">
        <v>117</v>
      </c>
    </row>
    <row r="92" spans="1:1" ht="15" hidden="1" x14ac:dyDescent="0.25">
      <c r="A92" s="25" t="s">
        <v>116</v>
      </c>
    </row>
    <row r="93" spans="1:1" ht="15" hidden="1" x14ac:dyDescent="0.25">
      <c r="A93" s="21" t="s">
        <v>124</v>
      </c>
    </row>
    <row r="94" spans="1:1" ht="15" hidden="1" x14ac:dyDescent="0.25">
      <c r="A94" s="25" t="s">
        <v>123</v>
      </c>
    </row>
    <row r="95" spans="1:1" ht="15" hidden="1" x14ac:dyDescent="0.25">
      <c r="A95" s="21" t="s">
        <v>132</v>
      </c>
    </row>
    <row r="96" spans="1:1" ht="15" hidden="1" x14ac:dyDescent="0.25">
      <c r="A96" s="25" t="s">
        <v>131</v>
      </c>
    </row>
    <row r="97" spans="1:1" ht="15" hidden="1" x14ac:dyDescent="0.25">
      <c r="A97" s="21" t="s">
        <v>135</v>
      </c>
    </row>
    <row r="98" spans="1:1" ht="15" hidden="1" x14ac:dyDescent="0.25">
      <c r="A98" s="25" t="s">
        <v>134</v>
      </c>
    </row>
    <row r="99" spans="1:1" ht="15" hidden="1" x14ac:dyDescent="0.25">
      <c r="A99" s="21" t="s">
        <v>145</v>
      </c>
    </row>
    <row r="100" spans="1:1" ht="15" hidden="1" x14ac:dyDescent="0.25">
      <c r="A100" s="25" t="s">
        <v>123</v>
      </c>
    </row>
    <row r="101" spans="1:1" ht="15" hidden="1" x14ac:dyDescent="0.25">
      <c r="A101" s="21" t="s">
        <v>148</v>
      </c>
    </row>
    <row r="102" spans="1:1" ht="15" hidden="1" x14ac:dyDescent="0.25">
      <c r="A102" s="25" t="s">
        <v>147</v>
      </c>
    </row>
    <row r="103" spans="1:1" ht="15" hidden="1" x14ac:dyDescent="0.25">
      <c r="A103" s="21" t="s">
        <v>155</v>
      </c>
    </row>
    <row r="104" spans="1:1" ht="15" hidden="1" x14ac:dyDescent="0.25">
      <c r="A104" s="25" t="s">
        <v>123</v>
      </c>
    </row>
    <row r="105" spans="1:1" ht="15" x14ac:dyDescent="0.25">
      <c r="A105" s="21" t="s">
        <v>161</v>
      </c>
    </row>
    <row r="106" spans="1:1" ht="15" x14ac:dyDescent="0.25">
      <c r="A106" s="25" t="s">
        <v>123</v>
      </c>
    </row>
    <row r="118" spans="1:1" ht="15" x14ac:dyDescent="0.25">
      <c r="A118" s="21" t="s">
        <v>34</v>
      </c>
    </row>
    <row r="119" spans="1:1" ht="15" x14ac:dyDescent="0.25">
      <c r="A119" s="59" t="s">
        <v>36</v>
      </c>
    </row>
    <row r="120" spans="1:1" ht="15" x14ac:dyDescent="0.25">
      <c r="A120" s="21" t="s">
        <v>35</v>
      </c>
    </row>
    <row r="121" spans="1:1" ht="15" x14ac:dyDescent="0.25">
      <c r="A121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2024-05-07T15:13:41Z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