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-my.sharepoint.com/personal/milly_ruiz_mass_gov/Documents/Finance 22/FINANCE 24/"/>
    </mc:Choice>
  </mc:AlternateContent>
  <xr:revisionPtr revIDLastSave="0" documentId="8_{B6C7D1F9-B058-45E8-8E6C-77623D8066F1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NEW BEDFORD" sheetId="2" r:id="rId1"/>
  </sheets>
  <definedNames>
    <definedName name="_xlnm.Print_Area" localSheetId="0">'NEW BEDFORD'!$A$1:$H$62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8" i="2" l="1"/>
  <c r="N60" i="2"/>
  <c r="M60" i="2"/>
  <c r="O46" i="2"/>
  <c r="L60" i="2"/>
  <c r="O26" i="2"/>
  <c r="O24" i="2"/>
  <c r="K23" i="2"/>
  <c r="O23" i="2" s="1"/>
  <c r="J38" i="2"/>
  <c r="O38" i="2" s="1"/>
  <c r="O39" i="2"/>
  <c r="O32" i="2"/>
  <c r="I31" i="2"/>
  <c r="O31" i="2" s="1"/>
  <c r="H60" i="2"/>
  <c r="O57" i="2"/>
  <c r="K60" i="2" l="1"/>
  <c r="J60" i="2"/>
  <c r="I60" i="2"/>
</calcChain>
</file>

<file path=xl/sharedStrings.xml><?xml version="1.0" encoding="utf-8"?>
<sst xmlns="http://schemas.openxmlformats.org/spreadsheetml/2006/main" count="134" uniqueCount="94">
  <si>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</si>
  <si>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</si>
  <si>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</si>
  <si>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</si>
  <si>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</si>
  <si>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</si>
  <si>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</si>
  <si>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</si>
  <si>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</si>
  <si>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</si>
  <si>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</si>
  <si>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</si>
  <si>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GREATER NEW BEDFORD</t>
  </si>
  <si>
    <t>N/A</t>
  </si>
  <si>
    <t>4400-3067</t>
  </si>
  <si>
    <t>K103</t>
  </si>
  <si>
    <t>JULY 1, 2022-JUNE 30, 2023</t>
  </si>
  <si>
    <t>7003-1631</t>
  </si>
  <si>
    <t>7003-1630</t>
  </si>
  <si>
    <t>7002-6626</t>
  </si>
  <si>
    <t>K105</t>
  </si>
  <si>
    <t>K264</t>
  </si>
  <si>
    <t>7003-1778</t>
  </si>
  <si>
    <t>K284</t>
  </si>
  <si>
    <t>DUNS 947581567</t>
  </si>
  <si>
    <t>FAIN #</t>
  </si>
  <si>
    <t>CT EOL 23CCNBEDTRADE</t>
  </si>
  <si>
    <t>TA38685-22-55-A-25</t>
  </si>
  <si>
    <t>AA-38535-22-55-A-25</t>
  </si>
  <si>
    <t>DV35786-21-55-5-25</t>
  </si>
  <si>
    <t>ES38736-22-55-A-25</t>
  </si>
  <si>
    <t>TRADE (SERVICE DATE: 10/1/2021-9/30/2024)</t>
  </si>
  <si>
    <t>FTRADE 2022</t>
  </si>
  <si>
    <t>7003-1010</t>
  </si>
  <si>
    <t>K102</t>
  </si>
  <si>
    <t>JULY 1, 2023 - SEPTEMBER 30, 2024</t>
  </si>
  <si>
    <t>VENDOR CODE</t>
  </si>
  <si>
    <t>UEI #</t>
  </si>
  <si>
    <t>VC6000182690</t>
  </si>
  <si>
    <t>VFMUHSGLELB7</t>
  </si>
  <si>
    <t>WPP SNAP EXPANSION</t>
  </si>
  <si>
    <t>FY20233067</t>
  </si>
  <si>
    <t>INITIAL AWARD FY24</t>
  </si>
  <si>
    <t>BUDGET #1 FY24</t>
  </si>
  <si>
    <t>CT EOL 24CCNBEDWP</t>
  </si>
  <si>
    <t>JULY 1, 2023-SEPT. 30, 2023</t>
  </si>
  <si>
    <t>INITIAL AWARD FY24 MAY 31, 2023</t>
  </si>
  <si>
    <t>TO ADD WPP SNAP EXPANSION FUNDS</t>
  </si>
  <si>
    <t>CT EOL 24CCNBEDWIA</t>
  </si>
  <si>
    <r>
      <t>YOUTH</t>
    </r>
    <r>
      <rPr>
        <b/>
        <sz val="11"/>
        <color indexed="10"/>
        <rFont val="Book Antiqua"/>
        <family val="1"/>
      </rPr>
      <t xml:space="preserve"> (SERVICE DATE: APRIL 1, 2023-JUNE 30, 2025)</t>
    </r>
  </si>
  <si>
    <t>JULY 1, 2023-JUNE 30, 2024</t>
  </si>
  <si>
    <t>FWIAYTH24</t>
  </si>
  <si>
    <t>JULY 1, 2024-JUNE 30, 2025</t>
  </si>
  <si>
    <t>BUDGET #1 FY24 JULY 31, 2023</t>
  </si>
  <si>
    <t>TO ADD FY24 YOUTH FUNDS</t>
  </si>
  <si>
    <t>DISLOCATED WORKER</t>
  </si>
  <si>
    <t>FWIADWK24A</t>
  </si>
  <si>
    <t>BUDGET #2 FY24</t>
  </si>
  <si>
    <t>BUDGET #2 FY24 AUGUST 2, 2023</t>
  </si>
  <si>
    <t>TO ADD FY24 DISLOCATED WORKER FUNDS</t>
  </si>
  <si>
    <t>CT EOL 24CCNBEDNEGREA</t>
  </si>
  <si>
    <t>BUDGET #3 FY24 AUGUST 8, 2023</t>
  </si>
  <si>
    <t>TO ADD FY24 RESEA FUNDS</t>
  </si>
  <si>
    <r>
      <t xml:space="preserve">RESEA </t>
    </r>
    <r>
      <rPr>
        <b/>
        <sz val="11"/>
        <color rgb="FFFF0000"/>
        <rFont val="Book Antiqua"/>
        <family val="1"/>
      </rPr>
      <t xml:space="preserve"> (SERVICE DATE: 1/1/2023-9/30/2024)</t>
    </r>
  </si>
  <si>
    <t>FUIREA23</t>
  </si>
  <si>
    <t>7002-6624</t>
  </si>
  <si>
    <t>UIRE</t>
  </si>
  <si>
    <t>UI-35950-21-60-A-25</t>
  </si>
  <si>
    <t>JULY 1, 2024-SEPT 30, 2024</t>
  </si>
  <si>
    <t>BUDGET #3 FY24</t>
  </si>
  <si>
    <t>BUDGET #4 FY24</t>
  </si>
  <si>
    <t>DW36735-21-60-A-25</t>
  </si>
  <si>
    <r>
      <t>OPOID</t>
    </r>
    <r>
      <rPr>
        <b/>
        <sz val="11"/>
        <color rgb="FFFF0000"/>
        <rFont val="Book Antiqua"/>
        <family val="1"/>
      </rPr>
      <t xml:space="preserve"> (SERVICED DATE: JULY 1, 2021- JUNE 30, 2024)</t>
    </r>
  </si>
  <si>
    <t>FEMOPIO21B</t>
  </si>
  <si>
    <t>7003-1777</t>
  </si>
  <si>
    <t>5884</t>
  </si>
  <si>
    <t>BUDGET #4 FY24 AUGUST 24, 2023</t>
  </si>
  <si>
    <t>TO ADD NEG FUNDS</t>
  </si>
  <si>
    <t>BUDGET #5 FY24</t>
  </si>
  <si>
    <t>TO ADD FY24 VETS FUNDS</t>
  </si>
  <si>
    <t>BUDGET #5 FY24 AUGUST 31, 2023</t>
  </si>
  <si>
    <t>CT EOL 24CCNBEDVETSUI</t>
  </si>
  <si>
    <t>DVOP</t>
  </si>
  <si>
    <t>JULY 1,2023-JUNE 30, 2024</t>
  </si>
  <si>
    <t>FVETS2023</t>
  </si>
  <si>
    <t>7002-6628</t>
  </si>
  <si>
    <t>K109</t>
  </si>
  <si>
    <t>BUDGET #6 FY24</t>
  </si>
  <si>
    <t>CT EOL 24CCNBEDSOSWTF</t>
  </si>
  <si>
    <t>TO ADD WTF FUNDS</t>
  </si>
  <si>
    <t>BUDGET #6 FY24 SEPTEMBER 12, 2023</t>
  </si>
  <si>
    <t>WORKFORCE TRAINING FUND</t>
  </si>
  <si>
    <t>WTRUSTF24</t>
  </si>
  <si>
    <t>7003-0135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</si>
</sst>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</numFmts>
  <fonts count="24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1.5"/>
      <name val="Book Antiqua"/>
      <family val="1"/>
    </font>
    <font>
      <sz val="10"/>
      <name val="Arial"/>
      <family val="2"/>
    </font>
    <font>
      <sz val="12"/>
      <name val="Times New Roman"/>
      <family val="1"/>
    </font>
    <font>
      <sz val="12"/>
      <name val="Book Antiqua"/>
      <family val="1"/>
    </font>
    <font>
      <b/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sz val="11"/>
      <color rgb="FF000000"/>
      <name val="Book Antiqua"/>
      <family val="1"/>
    </font>
    <font>
      <sz val="11"/>
      <color theme="1"/>
      <name val="Book Antiqua"/>
      <family val="1"/>
    </font>
    <font>
      <b/>
      <sz val="11"/>
      <color rgb="FF242424"/>
      <name val="Book Antiqua"/>
      <family val="1"/>
    </font>
    <font>
      <b/>
      <sz val="11"/>
      <color rgb="FF2E2E2A"/>
      <name val="Book Antiqua"/>
      <family val="1"/>
    </font>
    <font>
      <b/>
      <sz val="11"/>
      <color indexed="10"/>
      <name val="Book Antiqua"/>
      <family val="1"/>
    </font>
    <font>
      <sz val="12"/>
      <color theme="1"/>
      <name val="Book Antiqua"/>
      <family val="1"/>
    </font>
    <font>
      <b/>
      <sz val="11"/>
      <color rgb="FFFF0000"/>
      <name val="Book Antiqua"/>
      <family val="1"/>
    </font>
    <font>
      <sz val="12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rgb="FFD1D1D1"/>
      </right>
      <top/>
      <bottom style="thick">
        <color rgb="FFD1D1D1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37" fontId="11" fillId="0" borderId="0"/>
  </cellStyleXfs>
  <cellXfs count="79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0" xfId="0" applyFont="1"/>
    <xf numFmtId="0" fontId="7" fillId="0" borderId="1" xfId="0" quotePrefix="1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49" fontId="7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44" fontId="8" fillId="0" borderId="1" xfId="0" applyNumberFormat="1" applyFont="1" applyBorder="1"/>
    <xf numFmtId="0" fontId="8" fillId="0" borderId="1" xfId="0" quotePrefix="1" applyFont="1" applyBorder="1" applyAlignment="1">
      <alignment horizontal="center"/>
    </xf>
    <xf numFmtId="7" fontId="8" fillId="0" borderId="1" xfId="0" applyNumberFormat="1" applyFont="1" applyBorder="1" applyAlignment="1">
      <alignment horizontal="center"/>
    </xf>
    <xf numFmtId="7" fontId="8" fillId="0" borderId="1" xfId="0" applyNumberFormat="1" applyFont="1" applyBorder="1" applyAlignment="1">
      <alignment horizontal="center" wrapText="1"/>
    </xf>
    <xf numFmtId="0" fontId="7" fillId="0" borderId="1" xfId="0" applyFont="1" applyBorder="1"/>
    <xf numFmtId="0" fontId="8" fillId="0" borderId="0" xfId="0" applyFont="1"/>
    <xf numFmtId="0" fontId="8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43" fontId="8" fillId="0" borderId="1" xfId="0" applyNumberFormat="1" applyFont="1" applyBorder="1" applyAlignment="1">
      <alignment horizontal="center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wrapText="1"/>
    </xf>
    <xf numFmtId="0" fontId="8" fillId="0" borderId="2" xfId="0" applyFont="1" applyBorder="1" applyAlignment="1">
      <alignment horizontal="left"/>
    </xf>
    <xf numFmtId="49" fontId="8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wrapText="1"/>
    </xf>
    <xf numFmtId="0" fontId="8" fillId="0" borderId="3" xfId="0" applyFont="1" applyBorder="1" applyAlignment="1">
      <alignment horizontal="left"/>
    </xf>
    <xf numFmtId="0" fontId="8" fillId="0" borderId="3" xfId="0" quotePrefix="1" applyFont="1" applyBorder="1" applyAlignment="1">
      <alignment horizontal="center"/>
    </xf>
    <xf numFmtId="0" fontId="8" fillId="0" borderId="1" xfId="0" applyFont="1" applyBorder="1"/>
    <xf numFmtId="0" fontId="8" fillId="0" borderId="2" xfId="0" quotePrefix="1" applyFont="1" applyBorder="1" applyAlignment="1">
      <alignment horizontal="center"/>
    </xf>
    <xf numFmtId="0" fontId="14" fillId="0" borderId="1" xfId="0" applyFont="1" applyBorder="1" applyAlignment="1">
      <alignment horizontal="center" vertical="center"/>
    </xf>
    <xf numFmtId="44" fontId="8" fillId="0" borderId="1" xfId="1" applyFont="1" applyFill="1" applyBorder="1" applyAlignment="1">
      <alignment horizontal="center"/>
    </xf>
    <xf numFmtId="44" fontId="8" fillId="0" borderId="1" xfId="1" applyFont="1" applyFill="1" applyBorder="1" applyAlignment="1">
      <alignment horizontal="center" wrapText="1"/>
    </xf>
    <xf numFmtId="0" fontId="8" fillId="0" borderId="2" xfId="0" applyFont="1" applyBorder="1" applyAlignment="1">
      <alignment wrapText="1"/>
    </xf>
    <xf numFmtId="0" fontId="14" fillId="0" borderId="1" xfId="0" applyFont="1" applyBorder="1" applyAlignment="1">
      <alignment horizontal="center"/>
    </xf>
    <xf numFmtId="0" fontId="14" fillId="0" borderId="1" xfId="0" quotePrefix="1" applyFont="1" applyBorder="1" applyAlignment="1">
      <alignment horizontal="center"/>
    </xf>
    <xf numFmtId="0" fontId="8" fillId="0" borderId="0" xfId="0" applyFont="1" applyAlignment="1">
      <alignment horizontal="center"/>
    </xf>
    <xf numFmtId="0" fontId="17" fillId="0" borderId="1" xfId="0" applyFont="1" applyBorder="1" applyAlignment="1">
      <alignment horizontal="center"/>
    </xf>
    <xf numFmtId="0" fontId="14" fillId="0" borderId="1" xfId="0" quotePrefix="1" applyFont="1" applyBorder="1" applyAlignment="1">
      <alignment horizontal="center" vertical="center" wrapText="1"/>
    </xf>
    <xf numFmtId="0" fontId="4" fillId="0" borderId="0" xfId="0" applyFont="1"/>
    <xf numFmtId="44" fontId="8" fillId="0" borderId="4" xfId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vertical="center" wrapText="1"/>
    </xf>
    <xf numFmtId="0" fontId="8" fillId="0" borderId="1" xfId="0" quotePrefix="1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9" fillId="0" borderId="1" xfId="0" applyFont="1" applyBorder="1" applyAlignment="1">
      <alignment wrapText="1"/>
    </xf>
    <xf numFmtId="37" fontId="8" fillId="0" borderId="1" xfId="3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8" fillId="2" borderId="6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/>
    </xf>
    <xf numFmtId="44" fontId="8" fillId="0" borderId="1" xfId="1" applyFont="1" applyBorder="1" applyAlignment="1">
      <alignment horizontal="center"/>
    </xf>
    <xf numFmtId="0" fontId="14" fillId="0" borderId="0" xfId="0" applyFont="1"/>
    <xf numFmtId="0" fontId="15" fillId="0" borderId="0" xfId="0" applyFont="1"/>
    <xf numFmtId="0" fontId="19" fillId="0" borderId="0" xfId="0" applyFont="1"/>
    <xf numFmtId="0" fontId="7" fillId="0" borderId="5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0" fontId="15" fillId="0" borderId="1" xfId="0" applyFont="1" applyBorder="1"/>
    <xf numFmtId="0" fontId="6" fillId="0" borderId="1" xfId="0" applyFont="1" applyBorder="1" applyAlignment="1">
      <alignment horizontal="center"/>
    </xf>
    <xf numFmtId="44" fontId="7" fillId="0" borderId="0" xfId="0" applyNumberFormat="1" applyFont="1"/>
    <xf numFmtId="44" fontId="8" fillId="0" borderId="1" xfId="1" applyFont="1" applyBorder="1"/>
    <xf numFmtId="0" fontId="8" fillId="0" borderId="1" xfId="0" quotePrefix="1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/>
    </xf>
    <xf numFmtId="0" fontId="23" fillId="0" borderId="7" xfId="0" applyFont="1" applyBorder="1" applyAlignment="1">
      <alignment horizontal="center" wrapText="1"/>
    </xf>
    <xf numFmtId="44" fontId="8" fillId="0" borderId="1" xfId="1" applyFont="1" applyBorder="1" applyAlignment="1">
      <alignment horizontal="center" wrapText="1"/>
    </xf>
    <xf numFmtId="44" fontId="8" fillId="0" borderId="0" xfId="1" applyFont="1" applyFill="1" applyBorder="1" applyAlignment="1">
      <alignment horizontal="center"/>
    </xf>
    <xf numFmtId="0" fontId="8" fillId="0" borderId="1" xfId="0" quotePrefix="1" applyFont="1" applyBorder="1" applyAlignment="1">
      <alignment horizontal="left"/>
    </xf>
    <xf numFmtId="164" fontId="8" fillId="0" borderId="1" xfId="0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/>
  </cellXfs>
  <cellStyles count="4">
    <cellStyle name="Currency" xfId="1" builtinId="4"/>
    <cellStyle name="Currency 2" xfId="2" xr:uid="{00000000-0005-0000-0000-000001000000}"/>
    <cellStyle name="Normal" xfId="0" builtinId="0"/>
    <cellStyle name="Normal_DRAFT Options  FY 13 State One Stop Allocations 7 10 12 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3"/>
  <sheetViews>
    <sheetView tabSelected="1" topLeftCell="E4" zoomScale="120" zoomScaleNormal="120" workbookViewId="0">
      <selection activeCell="O4" sqref="O1:O1048576"/>
    </sheetView>
  </sheetViews>
  <sheetFormatPr defaultColWidth="9.1796875" defaultRowHeight="12" x14ac:dyDescent="0.3"/>
  <cols>
    <col min="1" max="1" width="63.453125" style="3" customWidth="1"/>
    <col min="2" max="2" width="38.453125" style="3" customWidth="1"/>
    <col min="3" max="3" width="19.26953125" style="2" customWidth="1"/>
    <col min="4" max="4" width="16.26953125" style="2" customWidth="1"/>
    <col min="5" max="5" width="11.453125" style="2" customWidth="1"/>
    <col min="6" max="6" width="8.26953125" style="2" customWidth="1"/>
    <col min="7" max="7" width="25.08984375" style="2" customWidth="1"/>
    <col min="8" max="8" width="14" style="2" hidden="1" customWidth="1"/>
    <col min="9" max="9" width="12.90625" style="2" hidden="1" customWidth="1"/>
    <col min="10" max="13" width="13.08984375" style="2" hidden="1" customWidth="1"/>
    <col min="14" max="14" width="13.08984375" style="2" customWidth="1"/>
    <col min="15" max="15" width="12.1796875" style="3" hidden="1" customWidth="1"/>
    <col min="16" max="16" width="16.90625" style="3" customWidth="1"/>
    <col min="17" max="17" width="10.453125" style="3" bestFit="1" customWidth="1"/>
    <col min="18" max="16384" width="9.1796875" style="3"/>
  </cols>
  <sheetData>
    <row r="1" spans="1:16" ht="20.5" x14ac:dyDescent="0.45">
      <c r="A1" s="3" t="s">
        <v>11</v>
      </c>
      <c r="B1" s="77" t="s">
        <v>10</v>
      </c>
      <c r="C1" s="78"/>
      <c r="D1" s="78"/>
      <c r="E1" s="78"/>
      <c r="F1" s="78"/>
      <c r="G1" s="78"/>
      <c r="H1" s="78"/>
      <c r="I1" s="48"/>
      <c r="J1" s="48"/>
      <c r="K1" s="48"/>
      <c r="L1" s="48"/>
      <c r="M1" s="48"/>
      <c r="N1" s="48"/>
    </row>
    <row r="2" spans="1:16" ht="20.5" x14ac:dyDescent="0.45">
      <c r="B2" s="6"/>
      <c r="C2" s="6"/>
      <c r="D2" s="6"/>
      <c r="E2" s="7"/>
      <c r="F2" s="7"/>
      <c r="G2" s="7"/>
    </row>
    <row r="3" spans="1:16" ht="20.5" x14ac:dyDescent="0.45">
      <c r="A3" s="4" t="s">
        <v>12</v>
      </c>
      <c r="B3" s="6" t="s">
        <v>7</v>
      </c>
      <c r="C3" s="1"/>
    </row>
    <row r="4" spans="1:16" ht="21" thickBot="1" x14ac:dyDescent="0.5">
      <c r="A4" s="4"/>
      <c r="B4" s="5"/>
      <c r="C4" s="1"/>
    </row>
    <row r="5" spans="1:16" s="10" customFormat="1" ht="29.5" thickBot="1" x14ac:dyDescent="0.4">
      <c r="A5" s="8"/>
      <c r="B5" s="9" t="s">
        <v>2</v>
      </c>
      <c r="C5" s="9" t="s">
        <v>3</v>
      </c>
      <c r="D5" s="9" t="s">
        <v>4</v>
      </c>
      <c r="E5" s="9" t="s">
        <v>5</v>
      </c>
      <c r="F5" s="9" t="s">
        <v>1</v>
      </c>
      <c r="G5" s="49" t="s">
        <v>25</v>
      </c>
      <c r="H5" s="9" t="s">
        <v>42</v>
      </c>
      <c r="I5" s="49" t="s">
        <v>43</v>
      </c>
      <c r="J5" s="49" t="s">
        <v>57</v>
      </c>
      <c r="K5" s="49" t="s">
        <v>69</v>
      </c>
      <c r="L5" s="49" t="s">
        <v>70</v>
      </c>
      <c r="M5" s="49" t="s">
        <v>78</v>
      </c>
      <c r="N5" s="49" t="s">
        <v>87</v>
      </c>
      <c r="O5" s="30" t="s">
        <v>6</v>
      </c>
    </row>
    <row r="6" spans="1:16" s="10" customFormat="1" ht="15" customHeight="1" x14ac:dyDescent="0.35">
      <c r="A6" s="9" t="s">
        <v>8</v>
      </c>
      <c r="B6" s="11"/>
      <c r="C6" s="12"/>
      <c r="D6" s="12"/>
      <c r="E6" s="13"/>
      <c r="F6" s="14"/>
      <c r="G6" s="14"/>
      <c r="H6" s="14"/>
      <c r="I6" s="14"/>
      <c r="J6" s="14"/>
      <c r="K6" s="14"/>
      <c r="L6" s="14"/>
      <c r="M6" s="14"/>
      <c r="N6" s="14"/>
      <c r="O6" s="16"/>
    </row>
    <row r="7" spans="1:16" s="10" customFormat="1" ht="15" customHeight="1" x14ac:dyDescent="0.35">
      <c r="A7" s="15" t="s">
        <v>88</v>
      </c>
      <c r="B7" s="11"/>
      <c r="C7" s="12"/>
      <c r="D7" s="12"/>
      <c r="E7" s="13"/>
      <c r="F7" s="14"/>
      <c r="G7" s="14"/>
      <c r="H7" s="15"/>
      <c r="I7" s="15"/>
      <c r="J7" s="15"/>
      <c r="K7" s="15"/>
      <c r="L7" s="15"/>
      <c r="M7" s="15"/>
      <c r="N7" s="59"/>
      <c r="O7" s="69"/>
    </row>
    <row r="8" spans="1:16" s="10" customFormat="1" ht="15" customHeight="1" x14ac:dyDescent="0.35">
      <c r="A8" s="54" t="s">
        <v>91</v>
      </c>
      <c r="B8" s="17" t="s">
        <v>50</v>
      </c>
      <c r="C8" s="39" t="s">
        <v>92</v>
      </c>
      <c r="D8" s="55" t="s">
        <v>93</v>
      </c>
      <c r="E8" s="56" t="s">
        <v>21</v>
      </c>
      <c r="F8" s="15" t="s">
        <v>13</v>
      </c>
      <c r="G8" s="15"/>
      <c r="H8" s="19"/>
      <c r="I8" s="19"/>
      <c r="J8" s="19"/>
      <c r="K8" s="19"/>
      <c r="L8" s="19"/>
      <c r="M8" s="19"/>
      <c r="N8" s="73">
        <v>95000</v>
      </c>
      <c r="O8" s="69">
        <f>SUM(N8)</f>
        <v>95000</v>
      </c>
    </row>
    <row r="9" spans="1:16" s="10" customFormat="1" ht="15" hidden="1" customHeight="1" thickBot="1" x14ac:dyDescent="0.4">
      <c r="A9" s="34"/>
      <c r="B9" s="47"/>
      <c r="C9" s="57"/>
      <c r="D9" s="55"/>
      <c r="E9" s="55" t="s">
        <v>23</v>
      </c>
      <c r="F9" s="17" t="s">
        <v>13</v>
      </c>
      <c r="G9" s="17"/>
      <c r="H9" s="19"/>
      <c r="I9" s="19"/>
      <c r="J9" s="19"/>
      <c r="K9" s="19"/>
      <c r="L9" s="19"/>
      <c r="M9" s="19"/>
      <c r="N9" s="73"/>
      <c r="O9" s="69"/>
      <c r="P9" s="68"/>
    </row>
    <row r="10" spans="1:16" s="10" customFormat="1" ht="15" customHeight="1" x14ac:dyDescent="0.35">
      <c r="A10" s="34"/>
      <c r="B10" s="17"/>
      <c r="C10" s="15"/>
      <c r="D10" s="15"/>
      <c r="E10" s="15"/>
      <c r="F10" s="17"/>
      <c r="G10" s="17"/>
      <c r="H10" s="18"/>
      <c r="I10" s="18"/>
      <c r="J10" s="18"/>
      <c r="K10" s="18"/>
      <c r="L10" s="18"/>
      <c r="M10" s="18"/>
      <c r="N10" s="59"/>
      <c r="O10" s="69"/>
    </row>
    <row r="11" spans="1:16" s="21" customFormat="1" ht="15" hidden="1" customHeight="1" x14ac:dyDescent="0.35">
      <c r="A11" s="9" t="s">
        <v>8</v>
      </c>
      <c r="B11" s="11"/>
      <c r="C11" s="14"/>
      <c r="D11" s="14"/>
      <c r="E11" s="11"/>
      <c r="F11" s="11"/>
      <c r="G11" s="11"/>
      <c r="H11" s="18"/>
      <c r="I11" s="18"/>
      <c r="J11" s="18"/>
      <c r="K11" s="18"/>
      <c r="L11" s="18"/>
      <c r="M11" s="18"/>
      <c r="N11" s="59"/>
      <c r="O11" s="69"/>
    </row>
    <row r="12" spans="1:16" s="10" customFormat="1" ht="15" hidden="1" customHeight="1" x14ac:dyDescent="0.35">
      <c r="A12" s="15" t="s">
        <v>26</v>
      </c>
      <c r="B12" s="11"/>
      <c r="C12" s="14"/>
      <c r="D12" s="14"/>
      <c r="E12" s="11"/>
      <c r="F12" s="11"/>
      <c r="G12" s="11"/>
      <c r="H12" s="18"/>
      <c r="I12" s="18"/>
      <c r="J12" s="18"/>
      <c r="K12" s="18"/>
      <c r="L12" s="18"/>
      <c r="M12" s="18"/>
      <c r="N12" s="59"/>
      <c r="O12" s="69"/>
    </row>
    <row r="13" spans="1:16" s="21" customFormat="1" ht="15" hidden="1" customHeight="1" x14ac:dyDescent="0.35">
      <c r="A13" s="32" t="s">
        <v>31</v>
      </c>
      <c r="B13" s="17" t="s">
        <v>16</v>
      </c>
      <c r="C13" s="45" t="s">
        <v>32</v>
      </c>
      <c r="D13" s="43" t="s">
        <v>33</v>
      </c>
      <c r="E13" s="43" t="s">
        <v>34</v>
      </c>
      <c r="F13" s="15">
        <v>17.245000000000001</v>
      </c>
      <c r="G13" s="46" t="s">
        <v>27</v>
      </c>
      <c r="H13" s="18"/>
      <c r="I13" s="18"/>
      <c r="J13" s="18"/>
      <c r="K13" s="18"/>
      <c r="L13" s="18"/>
      <c r="M13" s="18"/>
      <c r="N13" s="59"/>
      <c r="O13" s="69"/>
    </row>
    <row r="14" spans="1:16" s="21" customFormat="1" ht="15" hidden="1" customHeight="1" x14ac:dyDescent="0.35">
      <c r="A14" s="32" t="s">
        <v>31</v>
      </c>
      <c r="B14" s="17" t="s">
        <v>35</v>
      </c>
      <c r="C14" s="45" t="s">
        <v>32</v>
      </c>
      <c r="D14" s="43" t="s">
        <v>33</v>
      </c>
      <c r="E14" s="43" t="s">
        <v>34</v>
      </c>
      <c r="F14" s="15">
        <v>17.245000000000001</v>
      </c>
      <c r="G14" s="46" t="s">
        <v>27</v>
      </c>
      <c r="H14" s="18"/>
      <c r="I14" s="18"/>
      <c r="J14" s="18"/>
      <c r="K14" s="18"/>
      <c r="L14" s="18"/>
      <c r="M14" s="18"/>
      <c r="N14" s="59"/>
      <c r="O14" s="69"/>
    </row>
    <row r="15" spans="1:16" s="10" customFormat="1" ht="15" hidden="1" customHeight="1" x14ac:dyDescent="0.35">
      <c r="A15" s="32"/>
      <c r="B15" s="17"/>
      <c r="C15" s="15"/>
      <c r="D15" s="15"/>
      <c r="E15" s="15"/>
      <c r="F15" s="15"/>
      <c r="G15" s="15"/>
      <c r="H15" s="18"/>
      <c r="I15" s="18"/>
      <c r="J15" s="18"/>
      <c r="K15" s="18"/>
      <c r="L15" s="18"/>
      <c r="M15" s="18"/>
      <c r="N15" s="59"/>
      <c r="O15" s="69"/>
    </row>
    <row r="16" spans="1:16" s="10" customFormat="1" ht="15" hidden="1" customHeight="1" x14ac:dyDescent="0.35">
      <c r="A16" s="37"/>
      <c r="B16" s="38"/>
      <c r="C16" s="15"/>
      <c r="D16" s="15"/>
      <c r="E16" s="15"/>
      <c r="F16" s="15"/>
      <c r="G16" s="15"/>
      <c r="H16" s="18"/>
      <c r="I16" s="18"/>
      <c r="J16" s="18"/>
      <c r="K16" s="18"/>
      <c r="L16" s="18"/>
      <c r="M16" s="18"/>
      <c r="N16" s="59"/>
      <c r="O16" s="69"/>
    </row>
    <row r="17" spans="1:15" s="10" customFormat="1" ht="15" hidden="1" customHeight="1" x14ac:dyDescent="0.35">
      <c r="A17" s="37"/>
      <c r="B17" s="17"/>
      <c r="C17" s="15"/>
      <c r="D17" s="15"/>
      <c r="E17" s="15"/>
      <c r="F17" s="15"/>
      <c r="G17" s="15"/>
      <c r="H17" s="18"/>
      <c r="I17" s="18"/>
      <c r="J17" s="18"/>
      <c r="K17" s="18"/>
      <c r="L17" s="18"/>
      <c r="M17" s="18"/>
      <c r="N17" s="59"/>
      <c r="O17" s="69"/>
    </row>
    <row r="18" spans="1:15" s="10" customFormat="1" ht="15" hidden="1" customHeight="1" x14ac:dyDescent="0.35">
      <c r="A18" s="37"/>
      <c r="B18" s="17"/>
      <c r="C18" s="15"/>
      <c r="D18" s="15"/>
      <c r="E18" s="15"/>
      <c r="F18" s="15"/>
      <c r="G18" s="15"/>
      <c r="H18" s="18"/>
      <c r="I18" s="18"/>
      <c r="J18" s="18"/>
      <c r="K18" s="18"/>
      <c r="L18" s="18"/>
      <c r="M18" s="18"/>
      <c r="N18" s="59"/>
      <c r="O18" s="69"/>
    </row>
    <row r="19" spans="1:15" s="10" customFormat="1" ht="15" hidden="1" customHeight="1" x14ac:dyDescent="0.35">
      <c r="A19" s="32"/>
      <c r="B19" s="17"/>
      <c r="C19" s="31"/>
      <c r="D19" s="31"/>
      <c r="E19" s="33"/>
      <c r="F19" s="15"/>
      <c r="G19" s="15"/>
      <c r="H19" s="18"/>
      <c r="I19" s="18"/>
      <c r="J19" s="18"/>
      <c r="K19" s="18"/>
      <c r="L19" s="18"/>
      <c r="M19" s="18"/>
      <c r="N19" s="59"/>
      <c r="O19" s="69"/>
    </row>
    <row r="20" spans="1:15" s="10" customFormat="1" ht="15" hidden="1" customHeight="1" x14ac:dyDescent="0.35">
      <c r="A20" s="32"/>
      <c r="B20" s="17"/>
      <c r="C20" s="31"/>
      <c r="D20" s="31"/>
      <c r="E20" s="33"/>
      <c r="F20" s="15"/>
      <c r="G20" s="15"/>
      <c r="H20" s="18"/>
      <c r="I20" s="18"/>
      <c r="J20" s="18"/>
      <c r="K20" s="18"/>
      <c r="L20" s="18"/>
      <c r="M20" s="18"/>
      <c r="N20" s="59"/>
      <c r="O20" s="69"/>
    </row>
    <row r="21" spans="1:15" s="10" customFormat="1" ht="15" hidden="1" customHeight="1" x14ac:dyDescent="0.35">
      <c r="A21" s="9" t="s">
        <v>8</v>
      </c>
      <c r="B21" s="11"/>
      <c r="C21" s="31"/>
      <c r="D21" s="31"/>
      <c r="E21" s="33"/>
      <c r="F21" s="15"/>
      <c r="G21" s="15"/>
      <c r="H21" s="18"/>
      <c r="I21" s="18"/>
      <c r="J21" s="18"/>
      <c r="K21" s="18"/>
      <c r="L21" s="18"/>
      <c r="M21" s="18"/>
      <c r="N21" s="59"/>
      <c r="O21" s="69"/>
    </row>
    <row r="22" spans="1:15" s="10" customFormat="1" ht="15" hidden="1" customHeight="1" x14ac:dyDescent="0.35">
      <c r="A22" s="15" t="s">
        <v>60</v>
      </c>
      <c r="B22" s="11"/>
      <c r="C22" s="31"/>
      <c r="D22" s="31"/>
      <c r="E22" s="33"/>
      <c r="F22" s="15"/>
      <c r="G22" s="15"/>
      <c r="H22" s="18"/>
      <c r="I22" s="18"/>
      <c r="J22" s="18"/>
      <c r="K22" s="59"/>
      <c r="L22" s="59"/>
      <c r="M22" s="59"/>
      <c r="N22" s="59"/>
      <c r="O22" s="69"/>
    </row>
    <row r="23" spans="1:15" s="10" customFormat="1" ht="15" hidden="1" customHeight="1" x14ac:dyDescent="0.35">
      <c r="A23" s="50" t="s">
        <v>63</v>
      </c>
      <c r="B23" s="70" t="s">
        <v>50</v>
      </c>
      <c r="C23" s="15" t="s">
        <v>64</v>
      </c>
      <c r="D23" s="15" t="s">
        <v>65</v>
      </c>
      <c r="E23" s="15" t="s">
        <v>66</v>
      </c>
      <c r="F23" s="15">
        <v>17.225000000000001</v>
      </c>
      <c r="G23" s="72" t="s">
        <v>67</v>
      </c>
      <c r="H23" s="18"/>
      <c r="I23" s="18"/>
      <c r="J23" s="18"/>
      <c r="K23" s="59">
        <f>159249.18-1</f>
        <v>159248.18</v>
      </c>
      <c r="L23" s="59"/>
      <c r="M23" s="59"/>
      <c r="N23" s="59"/>
      <c r="O23" s="69">
        <f>SUM(K23)</f>
        <v>159248.18</v>
      </c>
    </row>
    <row r="24" spans="1:15" s="10" customFormat="1" ht="15" hidden="1" customHeight="1" x14ac:dyDescent="0.35">
      <c r="A24" s="50" t="s">
        <v>63</v>
      </c>
      <c r="B24" s="17" t="s">
        <v>68</v>
      </c>
      <c r="C24" s="15" t="s">
        <v>64</v>
      </c>
      <c r="D24" s="15" t="s">
        <v>65</v>
      </c>
      <c r="E24" s="15" t="s">
        <v>66</v>
      </c>
      <c r="F24" s="15">
        <v>17.225000000000001</v>
      </c>
      <c r="G24" s="72" t="s">
        <v>67</v>
      </c>
      <c r="H24" s="18"/>
      <c r="I24" s="18"/>
      <c r="J24" s="18"/>
      <c r="K24" s="59">
        <v>1</v>
      </c>
      <c r="L24" s="59"/>
      <c r="M24" s="59"/>
      <c r="N24" s="59"/>
      <c r="O24" s="69">
        <f>SUM(K24)</f>
        <v>1</v>
      </c>
    </row>
    <row r="25" spans="1:15" s="10" customFormat="1" ht="15" hidden="1" customHeight="1" x14ac:dyDescent="0.35">
      <c r="A25" s="37"/>
      <c r="B25" s="17"/>
      <c r="C25" s="15"/>
      <c r="D25" s="15"/>
      <c r="E25" s="15"/>
      <c r="F25" s="15"/>
      <c r="G25" s="15"/>
      <c r="H25" s="18"/>
      <c r="I25" s="18"/>
      <c r="J25" s="18"/>
      <c r="K25" s="59"/>
      <c r="L25" s="59"/>
      <c r="M25" s="59"/>
      <c r="N25" s="59"/>
      <c r="O25" s="69"/>
    </row>
    <row r="26" spans="1:15" s="10" customFormat="1" ht="15" hidden="1" customHeight="1" x14ac:dyDescent="0.35">
      <c r="A26" s="75" t="s">
        <v>72</v>
      </c>
      <c r="B26" s="70" t="s">
        <v>50</v>
      </c>
      <c r="C26" s="31" t="s">
        <v>73</v>
      </c>
      <c r="D26" s="15" t="s">
        <v>74</v>
      </c>
      <c r="E26" s="33" t="s">
        <v>75</v>
      </c>
      <c r="F26" s="76">
        <v>17.277000000000001</v>
      </c>
      <c r="G26" s="72" t="s">
        <v>71</v>
      </c>
      <c r="H26" s="18"/>
      <c r="I26" s="18"/>
      <c r="J26" s="18"/>
      <c r="K26" s="59"/>
      <c r="L26" s="59">
        <v>642871</v>
      </c>
      <c r="M26" s="59"/>
      <c r="N26" s="59"/>
      <c r="O26" s="69">
        <f>SUM(L26)</f>
        <v>642871</v>
      </c>
    </row>
    <row r="27" spans="1:15" s="10" customFormat="1" ht="15" hidden="1" customHeight="1" x14ac:dyDescent="0.35">
      <c r="A27" s="32"/>
      <c r="B27" s="17"/>
      <c r="C27" s="31"/>
      <c r="D27" s="31"/>
      <c r="E27" s="33"/>
      <c r="F27" s="15"/>
      <c r="G27" s="15"/>
      <c r="H27" s="18"/>
      <c r="I27" s="18"/>
      <c r="J27" s="18"/>
      <c r="K27" s="59"/>
      <c r="L27" s="59"/>
      <c r="M27" s="59"/>
      <c r="N27" s="59"/>
      <c r="O27" s="69"/>
    </row>
    <row r="28" spans="1:15" s="10" customFormat="1" ht="15" hidden="1" customHeight="1" x14ac:dyDescent="0.35">
      <c r="A28" s="23"/>
      <c r="B28" s="11"/>
      <c r="C28" s="12"/>
      <c r="D28" s="12"/>
      <c r="E28" s="13"/>
      <c r="F28" s="14"/>
      <c r="G28" s="14"/>
      <c r="H28" s="18"/>
      <c r="I28" s="18"/>
      <c r="J28" s="18"/>
      <c r="K28" s="59"/>
      <c r="L28" s="59"/>
      <c r="M28" s="59"/>
      <c r="N28" s="59"/>
      <c r="O28" s="69"/>
    </row>
    <row r="29" spans="1:15" s="10" customFormat="1" ht="15" hidden="1" customHeight="1" x14ac:dyDescent="0.35">
      <c r="A29" s="9" t="s">
        <v>8</v>
      </c>
      <c r="B29" s="11"/>
      <c r="C29" s="12"/>
      <c r="D29" s="12"/>
      <c r="E29" s="13"/>
      <c r="F29" s="14"/>
      <c r="G29" s="14"/>
      <c r="H29" s="18"/>
      <c r="I29" s="18"/>
      <c r="J29" s="18"/>
      <c r="K29" s="59"/>
      <c r="L29" s="59"/>
      <c r="M29" s="59"/>
      <c r="N29" s="59"/>
      <c r="O29" s="69"/>
    </row>
    <row r="30" spans="1:15" s="10" customFormat="1" ht="15" hidden="1" customHeight="1" x14ac:dyDescent="0.35">
      <c r="A30" s="15" t="s">
        <v>48</v>
      </c>
      <c r="B30" s="11"/>
      <c r="C30" s="12"/>
      <c r="D30" s="12"/>
      <c r="E30" s="13"/>
      <c r="F30" s="14"/>
      <c r="G30" s="14"/>
      <c r="H30" s="40"/>
      <c r="I30" s="40"/>
      <c r="J30" s="40"/>
      <c r="K30" s="40"/>
      <c r="L30" s="40"/>
      <c r="M30" s="40"/>
      <c r="N30" s="40"/>
      <c r="O30" s="69"/>
    </row>
    <row r="31" spans="1:15" s="10" customFormat="1" ht="15" hidden="1" customHeight="1" x14ac:dyDescent="0.35">
      <c r="A31" s="51" t="s">
        <v>49</v>
      </c>
      <c r="B31" s="70" t="s">
        <v>50</v>
      </c>
      <c r="C31" s="71" t="s">
        <v>51</v>
      </c>
      <c r="D31" s="52" t="s">
        <v>17</v>
      </c>
      <c r="E31" s="52">
        <v>6501</v>
      </c>
      <c r="F31" s="17">
        <v>17.259</v>
      </c>
      <c r="G31" s="58" t="s">
        <v>28</v>
      </c>
      <c r="H31" s="40"/>
      <c r="I31" s="40">
        <f>775363-1</f>
        <v>775362</v>
      </c>
      <c r="J31" s="40"/>
      <c r="K31" s="40"/>
      <c r="L31" s="40"/>
      <c r="M31" s="40"/>
      <c r="N31" s="40"/>
      <c r="O31" s="69">
        <f>SUM(I31)</f>
        <v>775362</v>
      </c>
    </row>
    <row r="32" spans="1:15" s="10" customFormat="1" ht="15" hidden="1" customHeight="1" x14ac:dyDescent="0.35">
      <c r="A32" s="51" t="s">
        <v>49</v>
      </c>
      <c r="B32" s="17" t="s">
        <v>52</v>
      </c>
      <c r="C32" s="71" t="s">
        <v>51</v>
      </c>
      <c r="D32" s="52" t="s">
        <v>17</v>
      </c>
      <c r="E32" s="52">
        <v>6501</v>
      </c>
      <c r="F32" s="17">
        <v>17.259</v>
      </c>
      <c r="G32" s="58" t="s">
        <v>28</v>
      </c>
      <c r="H32" s="40"/>
      <c r="I32" s="40">
        <v>1</v>
      </c>
      <c r="J32" s="40"/>
      <c r="K32" s="40"/>
      <c r="L32" s="40"/>
      <c r="M32" s="40"/>
      <c r="N32" s="40"/>
      <c r="O32" s="69">
        <f>SUM(I32)</f>
        <v>1</v>
      </c>
    </row>
    <row r="33" spans="1:15" s="10" customFormat="1" ht="15" hidden="1" customHeight="1" x14ac:dyDescent="0.35">
      <c r="A33" s="22"/>
      <c r="B33" s="17"/>
      <c r="C33" s="43"/>
      <c r="D33" s="53" t="s">
        <v>18</v>
      </c>
      <c r="E33" s="53">
        <v>6502</v>
      </c>
      <c r="F33" s="15">
        <v>17.257999999999999</v>
      </c>
      <c r="G33" s="58" t="s">
        <v>28</v>
      </c>
      <c r="H33" s="40"/>
      <c r="I33" s="40"/>
      <c r="J33" s="40"/>
      <c r="K33" s="40"/>
      <c r="L33" s="40"/>
      <c r="M33" s="40"/>
      <c r="N33" s="40"/>
      <c r="O33" s="69"/>
    </row>
    <row r="34" spans="1:15" s="21" customFormat="1" ht="15" hidden="1" customHeight="1" x14ac:dyDescent="0.35">
      <c r="A34" s="22"/>
      <c r="B34" s="17"/>
      <c r="C34" s="43"/>
      <c r="D34" s="53" t="s">
        <v>18</v>
      </c>
      <c r="E34" s="53">
        <v>6502</v>
      </c>
      <c r="F34" s="15">
        <v>17.257999999999999</v>
      </c>
      <c r="G34" s="58" t="s">
        <v>28</v>
      </c>
      <c r="H34" s="40"/>
      <c r="I34" s="40"/>
      <c r="J34" s="40"/>
      <c r="K34" s="40"/>
      <c r="L34" s="40"/>
      <c r="M34" s="40"/>
      <c r="N34" s="40"/>
      <c r="O34" s="69"/>
    </row>
    <row r="35" spans="1:15" s="21" customFormat="1" ht="15" hidden="1" customHeight="1" x14ac:dyDescent="0.35">
      <c r="A35" s="22"/>
      <c r="B35" s="17"/>
      <c r="C35" s="15"/>
      <c r="D35" s="53" t="s">
        <v>18</v>
      </c>
      <c r="E35" s="53">
        <v>6502</v>
      </c>
      <c r="F35" s="15">
        <v>17.257999999999999</v>
      </c>
      <c r="G35" s="58" t="s">
        <v>28</v>
      </c>
      <c r="H35" s="40"/>
      <c r="I35" s="40"/>
      <c r="J35" s="40"/>
      <c r="K35" s="40"/>
      <c r="L35" s="40"/>
      <c r="M35" s="40"/>
      <c r="N35" s="40"/>
      <c r="O35" s="69"/>
    </row>
    <row r="36" spans="1:15" s="21" customFormat="1" ht="15" hidden="1" customHeight="1" x14ac:dyDescent="0.35">
      <c r="A36" s="22"/>
      <c r="B36" s="17"/>
      <c r="C36" s="15"/>
      <c r="D36" s="53" t="s">
        <v>18</v>
      </c>
      <c r="E36" s="53">
        <v>6502</v>
      </c>
      <c r="F36" s="15">
        <v>17.257999999999999</v>
      </c>
      <c r="G36" s="58" t="s">
        <v>28</v>
      </c>
      <c r="H36" s="40"/>
      <c r="I36" s="40"/>
      <c r="J36" s="40"/>
      <c r="K36" s="40"/>
      <c r="L36" s="40"/>
      <c r="M36" s="40"/>
      <c r="N36" s="40"/>
      <c r="O36" s="69"/>
    </row>
    <row r="37" spans="1:15" s="21" customFormat="1" ht="15" hidden="1" customHeight="1" x14ac:dyDescent="0.35">
      <c r="A37" s="32"/>
      <c r="B37" s="44"/>
      <c r="C37" s="30"/>
      <c r="D37" s="15"/>
      <c r="E37" s="17"/>
      <c r="F37" s="15"/>
      <c r="G37" s="58"/>
      <c r="H37" s="40"/>
      <c r="I37" s="40"/>
      <c r="J37" s="40"/>
      <c r="K37" s="40"/>
      <c r="L37" s="40"/>
      <c r="M37" s="40"/>
      <c r="N37" s="40"/>
      <c r="O37" s="69"/>
    </row>
    <row r="38" spans="1:15" s="21" customFormat="1" ht="15" hidden="1" customHeight="1" x14ac:dyDescent="0.35">
      <c r="A38" s="32" t="s">
        <v>55</v>
      </c>
      <c r="B38" s="70" t="s">
        <v>50</v>
      </c>
      <c r="C38" s="71" t="s">
        <v>56</v>
      </c>
      <c r="D38" s="53" t="s">
        <v>22</v>
      </c>
      <c r="E38" s="53">
        <v>6503</v>
      </c>
      <c r="F38" s="15">
        <v>17.277999999999999</v>
      </c>
      <c r="G38" s="58" t="s">
        <v>28</v>
      </c>
      <c r="H38" s="40"/>
      <c r="I38" s="40"/>
      <c r="J38" s="40">
        <f>143653-1</f>
        <v>143652</v>
      </c>
      <c r="K38" s="40"/>
      <c r="L38" s="40"/>
      <c r="M38" s="40"/>
      <c r="N38" s="40"/>
      <c r="O38" s="69">
        <f>SUM(J38)</f>
        <v>143652</v>
      </c>
    </row>
    <row r="39" spans="1:15" s="21" customFormat="1" ht="15" hidden="1" customHeight="1" x14ac:dyDescent="0.35">
      <c r="A39" s="32" t="s">
        <v>55</v>
      </c>
      <c r="B39" s="17" t="s">
        <v>52</v>
      </c>
      <c r="C39" s="71" t="s">
        <v>56</v>
      </c>
      <c r="D39" s="53" t="s">
        <v>22</v>
      </c>
      <c r="E39" s="53">
        <v>6503</v>
      </c>
      <c r="F39" s="15">
        <v>17.277999999999999</v>
      </c>
      <c r="G39" s="58" t="s">
        <v>28</v>
      </c>
      <c r="H39" s="40"/>
      <c r="I39" s="40"/>
      <c r="J39" s="40">
        <v>1</v>
      </c>
      <c r="K39" s="40"/>
      <c r="L39" s="40"/>
      <c r="M39" s="40"/>
      <c r="N39" s="40"/>
      <c r="O39" s="69">
        <f>SUM(J39)</f>
        <v>1</v>
      </c>
    </row>
    <row r="40" spans="1:15" s="10" customFormat="1" ht="15" hidden="1" customHeight="1" x14ac:dyDescent="0.35">
      <c r="A40" s="32"/>
      <c r="B40" s="17"/>
      <c r="C40" s="39"/>
      <c r="D40" s="15"/>
      <c r="E40" s="17"/>
      <c r="F40" s="15"/>
      <c r="G40" s="15"/>
      <c r="H40" s="41"/>
      <c r="I40" s="41"/>
      <c r="J40" s="41"/>
      <c r="K40" s="41"/>
      <c r="L40" s="41"/>
      <c r="M40" s="41"/>
      <c r="N40" s="41"/>
      <c r="O40" s="69"/>
    </row>
    <row r="41" spans="1:15" s="10" customFormat="1" ht="15" hidden="1" customHeight="1" x14ac:dyDescent="0.35">
      <c r="A41" s="32"/>
      <c r="B41" s="17"/>
      <c r="C41" s="39"/>
      <c r="D41" s="15"/>
      <c r="E41" s="17"/>
      <c r="F41" s="15"/>
      <c r="G41" s="15"/>
      <c r="H41" s="41"/>
      <c r="I41" s="41"/>
      <c r="J41" s="41"/>
      <c r="K41" s="41"/>
      <c r="L41" s="41"/>
      <c r="M41" s="41"/>
      <c r="N41" s="41"/>
      <c r="O41" s="69"/>
    </row>
    <row r="42" spans="1:15" s="10" customFormat="1" ht="15" hidden="1" customHeight="1" x14ac:dyDescent="0.35">
      <c r="A42" s="32"/>
      <c r="B42" s="17"/>
      <c r="C42" s="39"/>
      <c r="D42" s="15"/>
      <c r="E42" s="17"/>
      <c r="F42" s="15"/>
      <c r="G42" s="15"/>
      <c r="H42" s="40"/>
      <c r="I42" s="40"/>
      <c r="J42" s="40"/>
      <c r="K42" s="40"/>
      <c r="L42" s="40"/>
      <c r="M42" s="40"/>
      <c r="N42" s="40"/>
      <c r="O42" s="69"/>
    </row>
    <row r="43" spans="1:15" s="10" customFormat="1" ht="14.5" hidden="1" x14ac:dyDescent="0.35">
      <c r="A43" s="32"/>
      <c r="B43" s="44"/>
      <c r="C43" s="30"/>
      <c r="D43" s="15"/>
      <c r="E43" s="17"/>
      <c r="F43" s="15"/>
      <c r="G43" s="15"/>
      <c r="H43" s="40"/>
      <c r="I43" s="40"/>
      <c r="J43" s="40"/>
      <c r="K43" s="40"/>
      <c r="L43" s="40"/>
      <c r="M43" s="40"/>
      <c r="N43" s="40"/>
      <c r="O43" s="69"/>
    </row>
    <row r="44" spans="1:15" s="21" customFormat="1" ht="15" hidden="1" customHeight="1" x14ac:dyDescent="0.35">
      <c r="A44" s="9" t="s">
        <v>8</v>
      </c>
      <c r="B44" s="17"/>
      <c r="C44" s="15"/>
      <c r="D44" s="15"/>
      <c r="E44" s="17"/>
      <c r="F44" s="15"/>
      <c r="G44" s="15"/>
      <c r="H44" s="41"/>
      <c r="I44" s="41"/>
      <c r="J44" s="41"/>
      <c r="K44" s="41"/>
      <c r="L44" s="41"/>
      <c r="M44" s="41"/>
      <c r="N44" s="41"/>
      <c r="O44" s="69"/>
    </row>
    <row r="45" spans="1:15" s="21" customFormat="1" ht="15" hidden="1" customHeight="1" x14ac:dyDescent="0.35">
      <c r="A45" s="15" t="s">
        <v>81</v>
      </c>
      <c r="B45" s="17"/>
      <c r="C45" s="15"/>
      <c r="D45" s="15"/>
      <c r="E45" s="17"/>
      <c r="F45" s="15"/>
      <c r="G45" s="15"/>
      <c r="H45" s="41"/>
      <c r="I45" s="41"/>
      <c r="J45" s="41"/>
      <c r="K45" s="41"/>
      <c r="L45" s="41"/>
      <c r="M45" s="41"/>
      <c r="N45" s="41"/>
      <c r="O45" s="69"/>
    </row>
    <row r="46" spans="1:15" s="21" customFormat="1" ht="15" hidden="1" customHeight="1" x14ac:dyDescent="0.35">
      <c r="A46" s="37" t="s">
        <v>82</v>
      </c>
      <c r="B46" s="17" t="s">
        <v>83</v>
      </c>
      <c r="C46" s="15" t="s">
        <v>84</v>
      </c>
      <c r="D46" s="15" t="s">
        <v>85</v>
      </c>
      <c r="E46" s="33" t="s">
        <v>86</v>
      </c>
      <c r="F46" s="30">
        <v>17.800999999999998</v>
      </c>
      <c r="G46" s="46" t="s">
        <v>29</v>
      </c>
      <c r="H46" s="41"/>
      <c r="I46" s="41"/>
      <c r="J46" s="41"/>
      <c r="K46" s="41"/>
      <c r="L46" s="41"/>
      <c r="M46" s="41">
        <v>12777</v>
      </c>
      <c r="N46" s="41"/>
      <c r="O46" s="69">
        <f>M46</f>
        <v>12777</v>
      </c>
    </row>
    <row r="47" spans="1:15" s="21" customFormat="1" ht="15" hidden="1" customHeight="1" x14ac:dyDescent="0.35">
      <c r="A47" s="32"/>
      <c r="B47" s="17"/>
      <c r="C47" s="43"/>
      <c r="D47" s="43"/>
      <c r="E47" s="43"/>
      <c r="F47" s="15"/>
      <c r="G47" s="15"/>
      <c r="H47" s="41"/>
      <c r="I47" s="41"/>
      <c r="J47" s="41"/>
      <c r="K47" s="41"/>
      <c r="L47" s="41"/>
      <c r="M47" s="41"/>
      <c r="N47" s="41"/>
      <c r="O47" s="69"/>
    </row>
    <row r="48" spans="1:15" s="21" customFormat="1" ht="15" hidden="1" customHeight="1" x14ac:dyDescent="0.35">
      <c r="A48" s="37"/>
      <c r="B48" s="17"/>
      <c r="C48" s="45"/>
      <c r="D48" s="15"/>
      <c r="E48" s="33"/>
      <c r="F48" s="30"/>
      <c r="G48" s="46"/>
      <c r="H48" s="41"/>
      <c r="I48" s="41"/>
      <c r="J48" s="41"/>
      <c r="K48" s="41"/>
      <c r="L48" s="41"/>
      <c r="M48" s="41"/>
      <c r="N48" s="41"/>
      <c r="O48" s="69"/>
    </row>
    <row r="49" spans="1:15" s="21" customFormat="1" ht="15" hidden="1" customHeight="1" x14ac:dyDescent="0.35">
      <c r="A49" s="42"/>
      <c r="B49" s="17"/>
      <c r="C49" s="15"/>
      <c r="D49" s="43"/>
      <c r="E49" s="45"/>
      <c r="F49" s="15"/>
      <c r="G49" s="15"/>
      <c r="H49" s="41"/>
      <c r="I49" s="41"/>
      <c r="J49" s="41"/>
      <c r="K49" s="41"/>
      <c r="L49" s="41"/>
      <c r="M49" s="41"/>
      <c r="N49" s="41"/>
      <c r="O49" s="69"/>
    </row>
    <row r="50" spans="1:15" s="21" customFormat="1" ht="15" hidden="1" customHeight="1" x14ac:dyDescent="0.35">
      <c r="A50" s="32"/>
      <c r="B50" s="17"/>
      <c r="C50" s="15"/>
      <c r="D50" s="15"/>
      <c r="E50" s="17"/>
      <c r="F50" s="15"/>
      <c r="G50" s="15"/>
      <c r="H50" s="41"/>
      <c r="I50" s="41"/>
      <c r="J50" s="41"/>
      <c r="K50" s="41"/>
      <c r="L50" s="41"/>
      <c r="M50" s="41"/>
      <c r="N50" s="41"/>
      <c r="O50" s="69"/>
    </row>
    <row r="51" spans="1:15" s="21" customFormat="1" ht="15" hidden="1" customHeight="1" x14ac:dyDescent="0.35">
      <c r="A51" s="32"/>
      <c r="B51" s="17"/>
      <c r="C51" s="15"/>
      <c r="D51" s="15"/>
      <c r="E51" s="17"/>
      <c r="F51" s="15"/>
      <c r="G51" s="15"/>
      <c r="H51" s="41"/>
      <c r="I51" s="41"/>
      <c r="J51" s="41"/>
      <c r="K51" s="41"/>
      <c r="L51" s="41"/>
      <c r="M51" s="41"/>
      <c r="N51" s="41"/>
      <c r="O51" s="69"/>
    </row>
    <row r="52" spans="1:15" s="21" customFormat="1" ht="15" hidden="1" customHeight="1" x14ac:dyDescent="0.35">
      <c r="A52" s="20"/>
      <c r="B52" s="11"/>
      <c r="C52" s="14"/>
      <c r="D52" s="14"/>
      <c r="E52" s="14"/>
      <c r="F52" s="12"/>
      <c r="G52" s="12"/>
      <c r="H52" s="19"/>
      <c r="I52" s="19"/>
      <c r="J52" s="19"/>
      <c r="K52" s="73"/>
      <c r="L52" s="73"/>
      <c r="M52" s="73"/>
      <c r="N52" s="73"/>
      <c r="O52" s="69"/>
    </row>
    <row r="53" spans="1:15" s="21" customFormat="1" ht="15" hidden="1" customHeight="1" x14ac:dyDescent="0.35">
      <c r="A53" s="9" t="s">
        <v>8</v>
      </c>
      <c r="B53" s="11"/>
      <c r="C53" s="14"/>
      <c r="D53" s="14"/>
      <c r="E53" s="14"/>
      <c r="F53" s="12"/>
      <c r="G53" s="12"/>
      <c r="H53" s="19"/>
      <c r="I53" s="19"/>
      <c r="J53" s="19"/>
      <c r="K53" s="73"/>
      <c r="L53" s="73"/>
      <c r="M53" s="73"/>
      <c r="N53" s="73"/>
      <c r="O53" s="69"/>
    </row>
    <row r="54" spans="1:15" s="21" customFormat="1" ht="15" hidden="1" customHeight="1" x14ac:dyDescent="0.35">
      <c r="A54" s="15" t="s">
        <v>44</v>
      </c>
      <c r="B54" s="11"/>
      <c r="C54" s="14"/>
      <c r="D54" s="14"/>
      <c r="E54" s="63"/>
      <c r="F54" s="12"/>
      <c r="G54" s="12"/>
      <c r="H54" s="19"/>
      <c r="I54" s="19"/>
      <c r="J54" s="19"/>
      <c r="K54" s="73"/>
      <c r="L54" s="73"/>
      <c r="M54" s="73"/>
      <c r="N54" s="73"/>
      <c r="O54" s="69"/>
    </row>
    <row r="55" spans="1:15" s="21" customFormat="1" ht="15" hidden="1" customHeight="1" x14ac:dyDescent="0.35">
      <c r="A55" s="22"/>
      <c r="B55" s="17"/>
      <c r="C55" s="15"/>
      <c r="D55" s="15" t="s">
        <v>19</v>
      </c>
      <c r="E55" s="64" t="s">
        <v>20</v>
      </c>
      <c r="F55" s="17">
        <v>17.207000000000001</v>
      </c>
      <c r="G55" s="46" t="s">
        <v>30</v>
      </c>
      <c r="H55" s="19"/>
      <c r="I55" s="19"/>
      <c r="J55" s="19"/>
      <c r="K55" s="73"/>
      <c r="L55" s="73"/>
      <c r="M55" s="73"/>
      <c r="N55" s="73"/>
      <c r="O55" s="69"/>
    </row>
    <row r="56" spans="1:15" s="21" customFormat="1" ht="15" hidden="1" customHeight="1" x14ac:dyDescent="0.35">
      <c r="A56" s="22"/>
      <c r="B56" s="17"/>
      <c r="C56" s="15"/>
      <c r="D56" s="15" t="s">
        <v>19</v>
      </c>
      <c r="E56" s="64" t="s">
        <v>20</v>
      </c>
      <c r="F56" s="17">
        <v>17.207000000000001</v>
      </c>
      <c r="G56" s="46" t="s">
        <v>30</v>
      </c>
      <c r="H56" s="19"/>
      <c r="I56" s="19"/>
      <c r="J56" s="19"/>
      <c r="K56" s="73"/>
      <c r="L56" s="73"/>
      <c r="M56" s="73"/>
      <c r="N56" s="73"/>
      <c r="O56" s="69"/>
    </row>
    <row r="57" spans="1:15" s="10" customFormat="1" ht="15" hidden="1" customHeight="1" x14ac:dyDescent="0.35">
      <c r="A57" s="66" t="s">
        <v>40</v>
      </c>
      <c r="B57" s="17" t="s">
        <v>45</v>
      </c>
      <c r="C57" s="14" t="s">
        <v>41</v>
      </c>
      <c r="D57" s="14" t="s">
        <v>14</v>
      </c>
      <c r="E57" s="14" t="s">
        <v>15</v>
      </c>
      <c r="F57" s="67">
        <v>10.561</v>
      </c>
      <c r="G57" s="36"/>
      <c r="H57" s="59">
        <v>4929.4400000000005</v>
      </c>
      <c r="I57" s="59"/>
      <c r="J57" s="59"/>
      <c r="K57" s="59"/>
      <c r="L57" s="59"/>
      <c r="M57" s="59"/>
      <c r="N57" s="59"/>
      <c r="O57" s="69">
        <f>SUM(H57:I57)</f>
        <v>4929.4400000000005</v>
      </c>
    </row>
    <row r="58" spans="1:15" s="10" customFormat="1" ht="15" hidden="1" customHeight="1" x14ac:dyDescent="0.35">
      <c r="A58" s="35"/>
      <c r="B58" s="44"/>
      <c r="C58" s="43"/>
      <c r="D58" s="43"/>
      <c r="E58" s="65"/>
      <c r="F58" s="36"/>
      <c r="G58" s="36"/>
      <c r="H58" s="59"/>
      <c r="I58" s="59"/>
      <c r="J58" s="59"/>
      <c r="K58" s="59"/>
      <c r="L58" s="59"/>
      <c r="M58" s="59"/>
      <c r="N58" s="59"/>
      <c r="O58" s="69"/>
    </row>
    <row r="59" spans="1:15" s="10" customFormat="1" ht="15" hidden="1" customHeight="1" x14ac:dyDescent="0.35">
      <c r="A59" s="22"/>
      <c r="B59" s="17"/>
      <c r="C59" s="31"/>
      <c r="D59" s="31"/>
      <c r="E59" s="33"/>
      <c r="F59" s="17"/>
      <c r="G59" s="17"/>
      <c r="H59" s="40"/>
      <c r="I59" s="40"/>
      <c r="J59" s="40"/>
      <c r="K59" s="40"/>
      <c r="L59" s="40"/>
      <c r="M59" s="40"/>
      <c r="N59" s="40"/>
      <c r="O59" s="69"/>
    </row>
    <row r="60" spans="1:15" s="10" customFormat="1" ht="15" customHeight="1" x14ac:dyDescent="0.35">
      <c r="A60" s="22" t="s">
        <v>0</v>
      </c>
      <c r="B60" s="22"/>
      <c r="C60" s="24"/>
      <c r="D60" s="24"/>
      <c r="E60" s="24"/>
      <c r="F60" s="24"/>
      <c r="G60" s="24"/>
      <c r="H60" s="40">
        <f>SUM(H57:H59)</f>
        <v>4929.4400000000005</v>
      </c>
      <c r="I60" s="40">
        <f>SUM(I31:I59)</f>
        <v>775363</v>
      </c>
      <c r="J60" s="40">
        <f>SUM(J37:J41)</f>
        <v>143653</v>
      </c>
      <c r="K60" s="40">
        <f>SUM(K22:K26)</f>
        <v>159249.18</v>
      </c>
      <c r="L60" s="40">
        <f>SUM(L22:L27)</f>
        <v>642871</v>
      </c>
      <c r="M60" s="40">
        <f>SUM(M45:M49)</f>
        <v>12777</v>
      </c>
      <c r="N60" s="40">
        <f>SUM(N7:N8)</f>
        <v>95000</v>
      </c>
      <c r="O60" s="69"/>
    </row>
    <row r="61" spans="1:15" s="10" customFormat="1" ht="14.5" x14ac:dyDescent="0.35">
      <c r="A61" s="25"/>
      <c r="B61" s="25"/>
      <c r="C61" s="26"/>
      <c r="D61" s="26"/>
      <c r="E61" s="26"/>
      <c r="F61" s="26"/>
      <c r="G61" s="26"/>
      <c r="H61" s="27"/>
      <c r="I61" s="27"/>
      <c r="J61" s="27"/>
      <c r="K61" s="74"/>
      <c r="L61" s="74"/>
      <c r="M61" s="74"/>
      <c r="N61" s="74"/>
      <c r="O61" s="28"/>
    </row>
    <row r="62" spans="1:15" s="10" customFormat="1" ht="14.5" x14ac:dyDescent="0.35">
      <c r="A62" s="21" t="s">
        <v>9</v>
      </c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</row>
    <row r="63" spans="1:15" s="10" customFormat="1" ht="14.5" hidden="1" x14ac:dyDescent="0.35">
      <c r="A63" s="21" t="s">
        <v>46</v>
      </c>
      <c r="C63" s="29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</row>
    <row r="64" spans="1:15" s="10" customFormat="1" ht="14.5" hidden="1" x14ac:dyDescent="0.35">
      <c r="A64" s="25" t="s">
        <v>47</v>
      </c>
      <c r="C64" s="29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</row>
    <row r="65" spans="1:1" ht="14.5" hidden="1" x14ac:dyDescent="0.35">
      <c r="A65" s="21" t="s">
        <v>53</v>
      </c>
    </row>
    <row r="66" spans="1:1" ht="14.5" hidden="1" x14ac:dyDescent="0.35">
      <c r="A66" s="25" t="s">
        <v>54</v>
      </c>
    </row>
    <row r="67" spans="1:1" ht="14.5" hidden="1" x14ac:dyDescent="0.35">
      <c r="A67" s="21" t="s">
        <v>58</v>
      </c>
    </row>
    <row r="68" spans="1:1" ht="14.5" hidden="1" x14ac:dyDescent="0.35">
      <c r="A68" s="25" t="s">
        <v>59</v>
      </c>
    </row>
    <row r="69" spans="1:1" ht="14.5" hidden="1" x14ac:dyDescent="0.35">
      <c r="A69" s="21" t="s">
        <v>61</v>
      </c>
    </row>
    <row r="70" spans="1:1" ht="14.5" hidden="1" x14ac:dyDescent="0.35">
      <c r="A70" s="25" t="s">
        <v>62</v>
      </c>
    </row>
    <row r="71" spans="1:1" ht="14.5" hidden="1" x14ac:dyDescent="0.35">
      <c r="A71" s="21" t="s">
        <v>76</v>
      </c>
    </row>
    <row r="72" spans="1:1" ht="14.5" hidden="1" x14ac:dyDescent="0.35">
      <c r="A72" s="25" t="s">
        <v>77</v>
      </c>
    </row>
    <row r="73" spans="1:1" ht="14.5" hidden="1" x14ac:dyDescent="0.35">
      <c r="A73" s="21" t="s">
        <v>80</v>
      </c>
    </row>
    <row r="74" spans="1:1" ht="14.5" hidden="1" x14ac:dyDescent="0.35">
      <c r="A74" s="25" t="s">
        <v>79</v>
      </c>
    </row>
    <row r="75" spans="1:1" ht="14.5" x14ac:dyDescent="0.35">
      <c r="A75" s="21" t="s">
        <v>90</v>
      </c>
    </row>
    <row r="76" spans="1:1" ht="14.5" x14ac:dyDescent="0.35">
      <c r="A76" s="21" t="s">
        <v>89</v>
      </c>
    </row>
    <row r="79" spans="1:1" ht="14.5" x14ac:dyDescent="0.35">
      <c r="A79" s="60" t="s">
        <v>24</v>
      </c>
    </row>
    <row r="80" spans="1:1" ht="14.5" x14ac:dyDescent="0.35">
      <c r="A80" s="21" t="s">
        <v>36</v>
      </c>
    </row>
    <row r="81" spans="1:1" ht="14.5" x14ac:dyDescent="0.35">
      <c r="A81" s="61" t="s">
        <v>38</v>
      </c>
    </row>
    <row r="82" spans="1:1" ht="14.5" x14ac:dyDescent="0.35">
      <c r="A82" s="21" t="s">
        <v>37</v>
      </c>
    </row>
    <row r="83" spans="1:1" ht="14.5" x14ac:dyDescent="0.35">
      <c r="A83" s="62" t="s">
        <v>39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75D6DF2-8770-4883-B32E-1401D216ABF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EC5C549-823F-4190-B352-0EC80412137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978FE3D-3422-4CC3-9820-78A02D10A6A2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NEW BEDFORD</vt:lpstr>
      <vt:lpstr>'NEW BEDFORD'!Print_Area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Ruiz, Milly (EOL)</cp:lastModifiedBy>
  <cp:lastPrinted>2019-01-09T16:51:38Z</cp:lastPrinted>
  <dcterms:created xsi:type="dcterms:W3CDTF">2000-04-13T13:33:42Z</dcterms:created>
  <dcterms:modified xsi:type="dcterms:W3CDTF">2023-09-12T12:25:05Z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