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9793995-9998-4C97-B428-91D11C6AC614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NORTH CENTRAL WIB" sheetId="2" r:id="rId1"/>
  </sheets>
  <definedNames>
    <definedName name="_xlnm.Print_Area" localSheetId="0">'NORTH CENTRAL WIB'!$A$1:$H$74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0" i="2" l="1"/>
  <c r="V38" i="2"/>
  <c r="V65" i="2"/>
  <c r="T70" i="2"/>
  <c r="S63" i="2"/>
  <c r="V63" i="2" s="1"/>
  <c r="S61" i="2"/>
  <c r="V61" i="2" s="1"/>
  <c r="V62" i="2"/>
  <c r="V64" i="2"/>
  <c r="V66" i="2"/>
  <c r="R34" i="2"/>
  <c r="V34" i="2" s="1"/>
  <c r="R32" i="2"/>
  <c r="V32" i="2" s="1"/>
  <c r="V33" i="2"/>
  <c r="V35" i="2"/>
  <c r="V25" i="2"/>
  <c r="Q70" i="2"/>
  <c r="V58" i="2"/>
  <c r="P57" i="2"/>
  <c r="V57" i="2" s="1"/>
  <c r="V68" i="2"/>
  <c r="V31" i="2"/>
  <c r="O30" i="2"/>
  <c r="O67" i="2"/>
  <c r="S70" i="2" l="1"/>
  <c r="R70" i="2"/>
  <c r="O70" i="2"/>
  <c r="P70" i="2"/>
  <c r="V30" i="2"/>
  <c r="V24" i="2"/>
  <c r="N70" i="2"/>
  <c r="M70" i="2"/>
  <c r="V47" i="2"/>
  <c r="V46" i="2"/>
  <c r="L70" i="2"/>
  <c r="V18" i="2"/>
  <c r="K17" i="2"/>
  <c r="K70" i="2" s="1"/>
  <c r="V60" i="2"/>
  <c r="J59" i="2"/>
  <c r="V59" i="2" s="1"/>
  <c r="V56" i="2"/>
  <c r="I55" i="2"/>
  <c r="I70" i="2" s="1"/>
  <c r="V37" i="2"/>
  <c r="H70" i="2"/>
  <c r="V67" i="2" l="1"/>
  <c r="V17" i="2"/>
  <c r="J70" i="2"/>
  <c r="V55" i="2"/>
</calcChain>
</file>

<file path=xl/sharedStrings.xml><?xml version="1.0" encoding="utf-8"?>
<sst xmlns="http://schemas.openxmlformats.org/spreadsheetml/2006/main" count="221" uniqueCount="125">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</sst>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"/>
  <sheetViews>
    <sheetView tabSelected="1" zoomScale="120" zoomScaleNormal="120" workbookViewId="0">
      <selection activeCell="A99" sqref="A99"/>
    </sheetView>
  </sheetViews>
  <sheetFormatPr defaultColWidth="9.140625" defaultRowHeight="13.5" x14ac:dyDescent="0.25"/>
  <cols>
    <col min="1" max="1" width="3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7.28515625" style="2" customWidth="1"/>
    <col min="8" max="8" width="17.85546875" style="2" hidden="1" customWidth="1"/>
    <col min="9" max="18" width="18" style="2" hidden="1" customWidth="1"/>
    <col min="19" max="20" width="13.85546875" style="2" hidden="1" customWidth="1"/>
    <col min="21" max="21" width="13.85546875" style="2" customWidth="1"/>
    <col min="22" max="22" width="12.140625" style="3" hidden="1" customWidth="1"/>
    <col min="23" max="23" width="11.5703125" style="3" bestFit="1" customWidth="1"/>
    <col min="24" max="16384" width="9.140625" style="3"/>
  </cols>
  <sheetData>
    <row r="1" spans="1:22" ht="29.25" customHeight="1" x14ac:dyDescent="0.3">
      <c r="B1" s="87" t="s">
        <v>10</v>
      </c>
      <c r="C1" s="88"/>
      <c r="D1" s="88"/>
      <c r="E1" s="88"/>
      <c r="F1" s="88"/>
      <c r="G1" s="88"/>
      <c r="H1" s="88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ht="22.5" customHeight="1" x14ac:dyDescent="0.3">
      <c r="A2" s="10" t="s">
        <v>11</v>
      </c>
      <c r="B2" s="9" t="s">
        <v>7</v>
      </c>
      <c r="C2" s="1"/>
    </row>
    <row r="3" spans="1:22" ht="21" thickBot="1" x14ac:dyDescent="0.35">
      <c r="A3" s="4"/>
      <c r="B3" s="5"/>
      <c r="C3" s="1"/>
    </row>
    <row r="4" spans="1:22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13" t="s">
        <v>6</v>
      </c>
    </row>
    <row r="5" spans="1:22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/>
    </row>
    <row r="6" spans="1:22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</row>
    <row r="7" spans="1:22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</row>
    <row r="8" spans="1:22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3"/>
    </row>
    <row r="9" spans="1:22" s="14" customFormat="1" ht="16.5" hidden="1" x14ac:dyDescent="0.3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33"/>
    </row>
    <row r="10" spans="1:22" s="14" customFormat="1" ht="16.5" hidden="1" x14ac:dyDescent="0.3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33"/>
    </row>
    <row r="11" spans="1:22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33"/>
    </row>
    <row r="12" spans="1:22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33"/>
    </row>
    <row r="13" spans="1:22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3"/>
    </row>
    <row r="14" spans="1:22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3"/>
    </row>
    <row r="15" spans="1:22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33"/>
    </row>
    <row r="16" spans="1:22" s="14" customFormat="1" ht="16.5" hidden="1" x14ac:dyDescent="0.3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33"/>
    </row>
    <row r="17" spans="1:23" s="14" customFormat="1" ht="16.5" hidden="1" x14ac:dyDescent="0.3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33">
        <f>SUM(K17)</f>
        <v>93546.127405342704</v>
      </c>
    </row>
    <row r="18" spans="1:23" s="14" customFormat="1" ht="15" hidden="1" customHeight="1" x14ac:dyDescent="0.3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33">
        <f>SUM(K18)</f>
        <v>1</v>
      </c>
    </row>
    <row r="19" spans="1:23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33"/>
      <c r="W19" s="60"/>
    </row>
    <row r="20" spans="1:23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33"/>
    </row>
    <row r="21" spans="1:23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33"/>
    </row>
    <row r="22" spans="1:23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33"/>
    </row>
    <row r="23" spans="1:23" s="28" customFormat="1" ht="15.75" hidden="1" customHeight="1" x14ac:dyDescent="0.3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33"/>
    </row>
    <row r="24" spans="1:23" s="28" customFormat="1" ht="14.25" hidden="1" customHeight="1" x14ac:dyDescent="0.2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17">
        <f>SUM(N24)</f>
        <v>95000</v>
      </c>
    </row>
    <row r="25" spans="1:23" s="28" customFormat="1" ht="15.75" hidden="1" thickBot="1" x14ac:dyDescent="0.3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17">
        <f>Q25</f>
        <v>231250</v>
      </c>
    </row>
    <row r="26" spans="1:23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33"/>
    </row>
    <row r="27" spans="1:23" s="28" customFormat="1" ht="14.25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33"/>
    </row>
    <row r="28" spans="1:23" s="28" customFormat="1" ht="14.25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33"/>
    </row>
    <row r="29" spans="1:23" s="28" customFormat="1" ht="14.25" customHeight="1" x14ac:dyDescent="0.2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33"/>
    </row>
    <row r="30" spans="1:23" s="28" customFormat="1" ht="15.75" hidden="1" x14ac:dyDescent="0.2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17">
        <f>SUM(O30)</f>
        <v>29999</v>
      </c>
    </row>
    <row r="31" spans="1:23" s="28" customFormat="1" ht="15.75" hidden="1" x14ac:dyDescent="0.2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17">
        <f>SUM(O31)</f>
        <v>1</v>
      </c>
    </row>
    <row r="32" spans="1:23" s="28" customFormat="1" ht="15.75" hidden="1" x14ac:dyDescent="0.2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17">
        <f>SUM(R32)</f>
        <v>205710.26</v>
      </c>
    </row>
    <row r="33" spans="1:23" s="28" customFormat="1" ht="15.75" hidden="1" x14ac:dyDescent="0.2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17">
        <f t="shared" ref="V33:V35" si="0">SUM(R33)</f>
        <v>1</v>
      </c>
    </row>
    <row r="34" spans="1:23" s="28" customFormat="1" ht="14.25" hidden="1" customHeight="1" x14ac:dyDescent="0.2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17">
        <f t="shared" si="0"/>
        <v>34265</v>
      </c>
    </row>
    <row r="35" spans="1:23" s="28" customFormat="1" ht="14.25" hidden="1" customHeight="1" x14ac:dyDescent="0.2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17">
        <f t="shared" si="0"/>
        <v>1</v>
      </c>
    </row>
    <row r="36" spans="1:23" s="28" customFormat="1" ht="14.25" hidden="1" customHeight="1" x14ac:dyDescent="0.3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17"/>
    </row>
    <row r="37" spans="1:23" s="28" customFormat="1" ht="14.25" hidden="1" customHeight="1" x14ac:dyDescent="0.3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17">
        <f>SUM(H37:I37)</f>
        <v>4200.9800000000005</v>
      </c>
    </row>
    <row r="38" spans="1:23" s="28" customFormat="1" ht="14.25" customHeight="1" x14ac:dyDescent="0.25">
      <c r="A38" s="73" t="s">
        <v>119</v>
      </c>
      <c r="B38" s="26" t="s">
        <v>43</v>
      </c>
      <c r="C38" s="86" t="s">
        <v>120</v>
      </c>
      <c r="D38" s="86" t="s">
        <v>121</v>
      </c>
      <c r="E38" s="66" t="s">
        <v>122</v>
      </c>
      <c r="F38" s="85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17">
        <f>SUM(U38)</f>
        <v>5494.58</v>
      </c>
    </row>
    <row r="39" spans="1:23" s="28" customFormat="1" ht="14.25" customHeight="1" x14ac:dyDescent="0.3">
      <c r="A39" s="73"/>
      <c r="B39" s="38"/>
      <c r="C39" s="84"/>
      <c r="D39" s="84"/>
      <c r="E39" s="84"/>
      <c r="F39" s="85"/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17"/>
    </row>
    <row r="40" spans="1:23" s="28" customFormat="1" ht="14.25" customHeight="1" x14ac:dyDescent="0.3">
      <c r="A40" s="73"/>
      <c r="B40" s="38"/>
      <c r="C40" s="84"/>
      <c r="D40" s="84"/>
      <c r="E40" s="84"/>
      <c r="F40" s="85"/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17"/>
    </row>
    <row r="41" spans="1:23" s="28" customFormat="1" ht="14.25" customHeight="1" x14ac:dyDescent="0.3">
      <c r="A41" s="73"/>
      <c r="B41" s="38"/>
      <c r="C41" s="84"/>
      <c r="D41" s="84"/>
      <c r="E41" s="84"/>
      <c r="F41" s="85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17"/>
    </row>
    <row r="42" spans="1:23" s="28" customFormat="1" ht="14.25" customHeight="1" x14ac:dyDescent="0.25">
      <c r="A42" s="27"/>
      <c r="B42" s="38"/>
      <c r="C42" s="39"/>
      <c r="D42" s="39"/>
      <c r="E42" s="49"/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33"/>
    </row>
    <row r="43" spans="1:23" s="28" customFormat="1" ht="14.25" customHeight="1" x14ac:dyDescent="0.25">
      <c r="A43" s="27"/>
      <c r="B43" s="38"/>
      <c r="C43" s="39"/>
      <c r="D43" s="39"/>
      <c r="E43" s="49"/>
      <c r="F43" s="38"/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33"/>
    </row>
    <row r="44" spans="1:23" s="28" customFormat="1" ht="14.1" hidden="1" customHeight="1" x14ac:dyDescent="0.25">
      <c r="A44" s="22" t="s">
        <v>8</v>
      </c>
      <c r="B44" s="38"/>
      <c r="C44" s="39"/>
      <c r="D44" s="39"/>
      <c r="E44" s="49"/>
      <c r="F44" s="38"/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33"/>
    </row>
    <row r="45" spans="1:23" s="28" customFormat="1" ht="14.25" hidden="1" customHeight="1" x14ac:dyDescent="0.25">
      <c r="A45" s="16" t="s">
        <v>64</v>
      </c>
      <c r="B45" s="38"/>
      <c r="C45" s="39"/>
      <c r="D45" s="39"/>
      <c r="E45" s="49"/>
      <c r="F45" s="38"/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33"/>
    </row>
    <row r="46" spans="1:23" s="28" customFormat="1" ht="14.25" hidden="1" customHeight="1" x14ac:dyDescent="0.3">
      <c r="A46" s="42" t="s">
        <v>65</v>
      </c>
      <c r="B46" s="26" t="s">
        <v>66</v>
      </c>
      <c r="C46" s="16" t="s">
        <v>67</v>
      </c>
      <c r="D46" s="16" t="s">
        <v>68</v>
      </c>
      <c r="E46" s="35" t="s">
        <v>69</v>
      </c>
      <c r="F46" s="41">
        <v>17.800999999999998</v>
      </c>
      <c r="G46" s="59" t="s">
        <v>28</v>
      </c>
      <c r="H46" s="52"/>
      <c r="I46" s="52"/>
      <c r="J46" s="52"/>
      <c r="K46" s="52"/>
      <c r="L46" s="52">
        <v>3105</v>
      </c>
      <c r="M46" s="52"/>
      <c r="N46" s="52"/>
      <c r="O46" s="52"/>
      <c r="P46" s="52"/>
      <c r="Q46" s="52"/>
      <c r="R46" s="52"/>
      <c r="S46" s="52"/>
      <c r="T46" s="52"/>
      <c r="U46" s="52"/>
      <c r="V46" s="17">
        <f>SUM(L46)</f>
        <v>3105</v>
      </c>
    </row>
    <row r="47" spans="1:23" s="28" customFormat="1" ht="14.25" hidden="1" customHeight="1" x14ac:dyDescent="0.3">
      <c r="A47" s="50" t="s">
        <v>72</v>
      </c>
      <c r="B47" s="26" t="s">
        <v>73</v>
      </c>
      <c r="C47" s="16" t="s">
        <v>67</v>
      </c>
      <c r="D47" s="16" t="s">
        <v>68</v>
      </c>
      <c r="E47" s="35" t="s">
        <v>69</v>
      </c>
      <c r="F47" s="41">
        <v>17.800999999999998</v>
      </c>
      <c r="G47" s="59" t="s">
        <v>28</v>
      </c>
      <c r="H47" s="52"/>
      <c r="I47" s="52"/>
      <c r="J47" s="52"/>
      <c r="K47" s="52"/>
      <c r="L47" s="52"/>
      <c r="M47" s="52">
        <v>16278</v>
      </c>
      <c r="N47" s="52"/>
      <c r="O47" s="52"/>
      <c r="P47" s="52"/>
      <c r="Q47" s="52"/>
      <c r="R47" s="52"/>
      <c r="S47" s="52"/>
      <c r="T47" s="52"/>
      <c r="U47" s="52"/>
      <c r="V47" s="17">
        <f>M47</f>
        <v>16278</v>
      </c>
    </row>
    <row r="48" spans="1:23" s="28" customFormat="1" ht="14.25" hidden="1" customHeight="1" x14ac:dyDescent="0.25">
      <c r="A48" s="42"/>
      <c r="B48" s="26"/>
      <c r="C48" s="16"/>
      <c r="D48" s="54"/>
      <c r="E48" s="58"/>
      <c r="F48" s="16"/>
      <c r="G48" s="1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33"/>
      <c r="W48" s="55"/>
    </row>
    <row r="49" spans="1:23" s="28" customFormat="1" ht="15" hidden="1" x14ac:dyDescent="0.25">
      <c r="A49" s="27"/>
      <c r="B49" s="26"/>
      <c r="C49" s="39"/>
      <c r="D49" s="39"/>
      <c r="E49" s="39"/>
      <c r="F49" s="26"/>
      <c r="G49" s="2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33"/>
    </row>
    <row r="50" spans="1:23" s="28" customFormat="1" ht="15" hidden="1" x14ac:dyDescent="0.25">
      <c r="A50" s="27"/>
      <c r="B50" s="38"/>
      <c r="C50" s="39"/>
      <c r="D50" s="39"/>
      <c r="E50" s="39"/>
      <c r="F50" s="38"/>
      <c r="G50" s="2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33"/>
    </row>
    <row r="51" spans="1:23" s="28" customFormat="1" ht="15" hidden="1" x14ac:dyDescent="0.25">
      <c r="A51" s="37"/>
      <c r="B51" s="38"/>
      <c r="C51" s="39"/>
      <c r="D51" s="39"/>
      <c r="E51" s="39"/>
      <c r="F51" s="40"/>
      <c r="G51" s="40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33"/>
    </row>
    <row r="52" spans="1:23" s="28" customFormat="1" ht="14.25" hidden="1" customHeight="1" x14ac:dyDescent="0.25">
      <c r="A52" s="37"/>
      <c r="B52" s="38"/>
      <c r="C52" s="39"/>
      <c r="D52" s="39"/>
      <c r="E52" s="39"/>
      <c r="F52" s="40"/>
      <c r="G52" s="40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33"/>
    </row>
    <row r="53" spans="1:23" s="28" customFormat="1" ht="14.25" hidden="1" customHeight="1" x14ac:dyDescent="0.25">
      <c r="A53" s="22" t="s">
        <v>8</v>
      </c>
      <c r="B53" s="38"/>
      <c r="C53" s="39"/>
      <c r="D53" s="39"/>
      <c r="E53" s="39"/>
      <c r="F53" s="40"/>
      <c r="G53" s="1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33"/>
    </row>
    <row r="54" spans="1:23" s="28" customFormat="1" ht="14.25" hidden="1" customHeight="1" x14ac:dyDescent="0.25">
      <c r="A54" s="16" t="s">
        <v>41</v>
      </c>
      <c r="B54" s="38"/>
      <c r="C54" s="34"/>
      <c r="D54" s="39"/>
      <c r="E54" s="39"/>
      <c r="F54" s="40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33"/>
    </row>
    <row r="55" spans="1:23" s="28" customFormat="1" ht="14.25" hidden="1" customHeight="1" x14ac:dyDescent="0.3">
      <c r="A55" s="65" t="s">
        <v>42</v>
      </c>
      <c r="B55" s="76" t="s">
        <v>43</v>
      </c>
      <c r="C55" s="77" t="s">
        <v>44</v>
      </c>
      <c r="D55" s="66" t="s">
        <v>17</v>
      </c>
      <c r="E55" s="66">
        <v>6501</v>
      </c>
      <c r="F55" s="26">
        <v>17.259</v>
      </c>
      <c r="G55" s="71" t="s">
        <v>27</v>
      </c>
      <c r="H55" s="52"/>
      <c r="I55" s="52">
        <f>612787-1</f>
        <v>612786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17">
        <f>SUM(I55)</f>
        <v>612786</v>
      </c>
    </row>
    <row r="56" spans="1:23" s="28" customFormat="1" ht="15.95" hidden="1" customHeight="1" x14ac:dyDescent="0.3">
      <c r="A56" s="65" t="s">
        <v>42</v>
      </c>
      <c r="B56" s="26" t="s">
        <v>45</v>
      </c>
      <c r="C56" s="77" t="s">
        <v>44</v>
      </c>
      <c r="D56" s="66" t="s">
        <v>17</v>
      </c>
      <c r="E56" s="66">
        <v>6501</v>
      </c>
      <c r="F56" s="26">
        <v>17.259</v>
      </c>
      <c r="G56" s="71" t="s">
        <v>27</v>
      </c>
      <c r="H56" s="52"/>
      <c r="I56" s="52">
        <v>1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17">
        <f>SUM(I56)</f>
        <v>1</v>
      </c>
    </row>
    <row r="57" spans="1:23" s="28" customFormat="1" ht="14.25" hidden="1" customHeight="1" x14ac:dyDescent="0.3">
      <c r="A57" s="27" t="s">
        <v>93</v>
      </c>
      <c r="B57" s="76" t="s">
        <v>43</v>
      </c>
      <c r="C57" s="16" t="s">
        <v>94</v>
      </c>
      <c r="D57" s="32" t="s">
        <v>20</v>
      </c>
      <c r="E57" s="32">
        <v>6502</v>
      </c>
      <c r="F57" s="16">
        <v>17.257999999999999</v>
      </c>
      <c r="G57" s="71" t="s">
        <v>27</v>
      </c>
      <c r="H57" s="52"/>
      <c r="I57" s="52"/>
      <c r="J57" s="52"/>
      <c r="K57" s="52"/>
      <c r="L57" s="52"/>
      <c r="M57" s="52"/>
      <c r="N57" s="52"/>
      <c r="O57" s="52"/>
      <c r="P57" s="52">
        <f>121540-1</f>
        <v>121539</v>
      </c>
      <c r="Q57" s="52"/>
      <c r="R57" s="52"/>
      <c r="S57" s="52"/>
      <c r="T57" s="52"/>
      <c r="U57" s="52"/>
      <c r="V57" s="17">
        <f>P57</f>
        <v>121539</v>
      </c>
    </row>
    <row r="58" spans="1:23" s="28" customFormat="1" ht="14.25" hidden="1" customHeight="1" x14ac:dyDescent="0.3">
      <c r="A58" s="27" t="s">
        <v>93</v>
      </c>
      <c r="B58" s="26" t="s">
        <v>45</v>
      </c>
      <c r="C58" s="16" t="s">
        <v>94</v>
      </c>
      <c r="D58" s="32" t="s">
        <v>20</v>
      </c>
      <c r="E58" s="32">
        <v>6502</v>
      </c>
      <c r="F58" s="16">
        <v>17.257999999999999</v>
      </c>
      <c r="G58" s="71" t="s">
        <v>27</v>
      </c>
      <c r="H58" s="52"/>
      <c r="I58" s="52"/>
      <c r="J58" s="52"/>
      <c r="K58" s="52"/>
      <c r="L58" s="52"/>
      <c r="M58" s="52"/>
      <c r="N58" s="52"/>
      <c r="O58" s="52"/>
      <c r="P58" s="52">
        <v>1</v>
      </c>
      <c r="Q58" s="52"/>
      <c r="R58" s="52"/>
      <c r="S58" s="52"/>
      <c r="T58" s="52"/>
      <c r="U58" s="52"/>
      <c r="V58" s="17">
        <f>P58</f>
        <v>1</v>
      </c>
    </row>
    <row r="59" spans="1:23" s="28" customFormat="1" ht="14.25" hidden="1" customHeight="1" x14ac:dyDescent="0.3">
      <c r="A59" s="31" t="s">
        <v>51</v>
      </c>
      <c r="B59" s="76" t="s">
        <v>43</v>
      </c>
      <c r="C59" s="77" t="s">
        <v>52</v>
      </c>
      <c r="D59" s="32" t="s">
        <v>18</v>
      </c>
      <c r="E59" s="32">
        <v>6503</v>
      </c>
      <c r="F59" s="16">
        <v>17.277999999999999</v>
      </c>
      <c r="G59" s="71" t="s">
        <v>27</v>
      </c>
      <c r="H59" s="52"/>
      <c r="I59" s="52"/>
      <c r="J59" s="52">
        <f>116752-1</f>
        <v>116751</v>
      </c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17">
        <f>SUM(J59)</f>
        <v>116751</v>
      </c>
    </row>
    <row r="60" spans="1:23" s="28" customFormat="1" ht="14.25" hidden="1" customHeight="1" x14ac:dyDescent="0.3">
      <c r="A60" s="31" t="s">
        <v>51</v>
      </c>
      <c r="B60" s="26" t="s">
        <v>45</v>
      </c>
      <c r="C60" s="77" t="s">
        <v>52</v>
      </c>
      <c r="D60" s="32" t="s">
        <v>18</v>
      </c>
      <c r="E60" s="32">
        <v>6503</v>
      </c>
      <c r="F60" s="16">
        <v>17.277999999999999</v>
      </c>
      <c r="G60" s="71" t="s">
        <v>27</v>
      </c>
      <c r="H60" s="52"/>
      <c r="I60" s="52"/>
      <c r="J60" s="52">
        <v>1</v>
      </c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17">
        <f>SUM(J60)</f>
        <v>1</v>
      </c>
    </row>
    <row r="61" spans="1:23" s="28" customFormat="1" ht="14.25" hidden="1" customHeight="1" x14ac:dyDescent="0.25">
      <c r="A61" s="27" t="s">
        <v>93</v>
      </c>
      <c r="B61" s="82" t="s">
        <v>43</v>
      </c>
      <c r="C61" s="16" t="s">
        <v>112</v>
      </c>
      <c r="D61" s="16" t="s">
        <v>20</v>
      </c>
      <c r="E61" s="16">
        <v>6502</v>
      </c>
      <c r="F61" s="16">
        <v>17.257999999999999</v>
      </c>
      <c r="G61" s="83" t="s">
        <v>27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f>496433-1</f>
        <v>496432</v>
      </c>
      <c r="T61" s="52"/>
      <c r="U61" s="52"/>
      <c r="V61" s="17">
        <f>SUM(R61:S61)</f>
        <v>496432</v>
      </c>
    </row>
    <row r="62" spans="1:23" s="28" customFormat="1" ht="14.25" hidden="1" customHeight="1" x14ac:dyDescent="0.25">
      <c r="A62" s="27" t="s">
        <v>93</v>
      </c>
      <c r="B62" s="26" t="s">
        <v>45</v>
      </c>
      <c r="C62" s="16" t="s">
        <v>112</v>
      </c>
      <c r="D62" s="16" t="s">
        <v>20</v>
      </c>
      <c r="E62" s="16">
        <v>6502</v>
      </c>
      <c r="F62" s="16">
        <v>17.257999999999999</v>
      </c>
      <c r="G62" s="83" t="s">
        <v>27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1</v>
      </c>
      <c r="T62" s="52"/>
      <c r="U62" s="52"/>
      <c r="V62" s="17">
        <f t="shared" ref="V62:V66" si="1">SUM(R62:S62)</f>
        <v>1</v>
      </c>
    </row>
    <row r="63" spans="1:23" s="28" customFormat="1" ht="14.25" hidden="1" customHeight="1" x14ac:dyDescent="0.3">
      <c r="A63" s="31" t="s">
        <v>51</v>
      </c>
      <c r="B63" s="82" t="s">
        <v>43</v>
      </c>
      <c r="C63" s="59" t="s">
        <v>113</v>
      </c>
      <c r="D63" s="16" t="s">
        <v>18</v>
      </c>
      <c r="E63" s="16">
        <v>6503</v>
      </c>
      <c r="F63" s="16">
        <v>17.277999999999999</v>
      </c>
      <c r="G63" s="83" t="s">
        <v>27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f>424629-1</f>
        <v>424628</v>
      </c>
      <c r="T63" s="52"/>
      <c r="U63" s="52"/>
      <c r="V63" s="17">
        <f t="shared" si="1"/>
        <v>424628</v>
      </c>
      <c r="W63" s="57"/>
    </row>
    <row r="64" spans="1:23" s="28" customFormat="1" ht="14.25" hidden="1" customHeight="1" x14ac:dyDescent="0.3">
      <c r="A64" s="31" t="s">
        <v>51</v>
      </c>
      <c r="B64" s="26" t="s">
        <v>45</v>
      </c>
      <c r="C64" s="59" t="s">
        <v>113</v>
      </c>
      <c r="D64" s="16" t="s">
        <v>18</v>
      </c>
      <c r="E64" s="16">
        <v>6503</v>
      </c>
      <c r="F64" s="16">
        <v>17.277999999999999</v>
      </c>
      <c r="G64" s="83" t="s">
        <v>27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v>1</v>
      </c>
      <c r="T64" s="52"/>
      <c r="U64" s="52"/>
      <c r="V64" s="17">
        <f t="shared" si="1"/>
        <v>1</v>
      </c>
    </row>
    <row r="65" spans="1:23" s="28" customFormat="1" ht="14.25" hidden="1" customHeight="1" x14ac:dyDescent="0.3">
      <c r="A65" s="31" t="s">
        <v>115</v>
      </c>
      <c r="B65" s="82" t="s">
        <v>43</v>
      </c>
      <c r="C65" s="59" t="s">
        <v>113</v>
      </c>
      <c r="D65" s="16" t="s">
        <v>18</v>
      </c>
      <c r="E65" s="16">
        <v>6523</v>
      </c>
      <c r="F65" s="16">
        <v>17.277999999999999</v>
      </c>
      <c r="G65" s="83" t="s">
        <v>27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>
        <v>18090</v>
      </c>
      <c r="U65" s="52"/>
      <c r="V65" s="17">
        <f>T65</f>
        <v>18090</v>
      </c>
    </row>
    <row r="66" spans="1:23" s="28" customFormat="1" ht="14.25" hidden="1" customHeight="1" x14ac:dyDescent="0.3">
      <c r="A66" s="27"/>
      <c r="B66" s="26"/>
      <c r="C66" s="16"/>
      <c r="D66" s="32"/>
      <c r="E66" s="66"/>
      <c r="F66" s="16"/>
      <c r="G66" s="7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7">
        <f t="shared" si="1"/>
        <v>0</v>
      </c>
      <c r="W66" s="55"/>
    </row>
    <row r="67" spans="1:23" s="28" customFormat="1" ht="14.25" hidden="1" customHeight="1" x14ac:dyDescent="0.3">
      <c r="A67" s="31" t="s">
        <v>85</v>
      </c>
      <c r="B67" s="26" t="s">
        <v>91</v>
      </c>
      <c r="C67" s="16" t="s">
        <v>88</v>
      </c>
      <c r="D67" s="32" t="s">
        <v>18</v>
      </c>
      <c r="E67" s="16">
        <v>6407</v>
      </c>
      <c r="F67" s="16">
        <v>17.277999999999999</v>
      </c>
      <c r="G67" s="81" t="s">
        <v>27</v>
      </c>
      <c r="H67" s="52"/>
      <c r="I67" s="52"/>
      <c r="J67" s="52"/>
      <c r="K67" s="52"/>
      <c r="L67" s="52"/>
      <c r="M67" s="52"/>
      <c r="N67" s="52"/>
      <c r="O67" s="52">
        <f>100000*0.7-1</f>
        <v>69999</v>
      </c>
      <c r="P67" s="52"/>
      <c r="Q67" s="52"/>
      <c r="R67" s="52"/>
      <c r="S67" s="52"/>
      <c r="T67" s="52"/>
      <c r="U67" s="52"/>
      <c r="V67" s="17">
        <f>SUM(O67)</f>
        <v>69999</v>
      </c>
    </row>
    <row r="68" spans="1:23" s="28" customFormat="1" ht="14.25" hidden="1" customHeight="1" x14ac:dyDescent="0.3">
      <c r="A68" s="31" t="s">
        <v>85</v>
      </c>
      <c r="B68" s="26" t="s">
        <v>45</v>
      </c>
      <c r="C68" s="16" t="s">
        <v>88</v>
      </c>
      <c r="D68" s="32" t="s">
        <v>18</v>
      </c>
      <c r="E68" s="16">
        <v>6407</v>
      </c>
      <c r="F68" s="16">
        <v>17.277999999999999</v>
      </c>
      <c r="G68" s="81" t="s">
        <v>27</v>
      </c>
      <c r="H68" s="52"/>
      <c r="I68" s="52"/>
      <c r="J68" s="52"/>
      <c r="K68" s="52"/>
      <c r="L68" s="52"/>
      <c r="M68" s="52"/>
      <c r="N68" s="52"/>
      <c r="O68" s="52">
        <v>1</v>
      </c>
      <c r="P68" s="52"/>
      <c r="Q68" s="52"/>
      <c r="R68" s="52"/>
      <c r="S68" s="52"/>
      <c r="T68" s="52"/>
      <c r="U68" s="52"/>
      <c r="V68" s="17">
        <f>SUM(O68)</f>
        <v>1</v>
      </c>
    </row>
    <row r="69" spans="1:23" s="28" customFormat="1" ht="14.25" hidden="1" customHeight="1" x14ac:dyDescent="0.25">
      <c r="A69" s="27"/>
      <c r="B69" s="26"/>
      <c r="C69" s="56"/>
      <c r="D69" s="16"/>
      <c r="E69" s="26"/>
      <c r="F69" s="16"/>
      <c r="G69" s="40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33"/>
    </row>
    <row r="70" spans="1:23" s="14" customFormat="1" ht="18.75" customHeight="1" x14ac:dyDescent="0.3">
      <c r="A70" s="27" t="s">
        <v>0</v>
      </c>
      <c r="B70" s="27"/>
      <c r="C70" s="36"/>
      <c r="D70" s="36"/>
      <c r="E70" s="36"/>
      <c r="F70" s="36"/>
      <c r="G70" s="36"/>
      <c r="H70" s="53">
        <f>SUM(H6:H69)</f>
        <v>4200.9800000000005</v>
      </c>
      <c r="I70" s="53">
        <f>SUM(I42:I69)</f>
        <v>612787</v>
      </c>
      <c r="J70" s="53">
        <f>SUM(J54:J69)</f>
        <v>116752</v>
      </c>
      <c r="K70" s="53">
        <f>SUM(K16:K19)</f>
        <v>93547.127405342704</v>
      </c>
      <c r="L70" s="53">
        <f>SUM(L46:L49)</f>
        <v>3105</v>
      </c>
      <c r="M70" s="53">
        <f>SUM(M46:M48)</f>
        <v>16278</v>
      </c>
      <c r="N70" s="53">
        <f>SUM(N24:N26)</f>
        <v>95000</v>
      </c>
      <c r="O70" s="53">
        <f>SUM(O28:O68)</f>
        <v>100000</v>
      </c>
      <c r="P70" s="53">
        <f>SUM(P57:P58)</f>
        <v>121540</v>
      </c>
      <c r="Q70" s="53">
        <f>SUM(Q24:Q25)</f>
        <v>231250</v>
      </c>
      <c r="R70" s="53">
        <f>SUM(R29:R36)</f>
        <v>239977.26</v>
      </c>
      <c r="S70" s="53">
        <f>SUM(S54:S66)</f>
        <v>921062</v>
      </c>
      <c r="T70" s="53">
        <f>SUM(T54:T65)</f>
        <v>18090</v>
      </c>
      <c r="U70" s="53">
        <f>SUM(U29:U41)</f>
        <v>5494.58</v>
      </c>
      <c r="V70" s="33"/>
    </row>
    <row r="71" spans="1:23" s="30" customFormat="1" ht="16.5" x14ac:dyDescent="0.3">
      <c r="A71" s="14"/>
      <c r="B71" s="14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</row>
    <row r="72" spans="1:23" s="14" customFormat="1" ht="16.5" x14ac:dyDescent="0.3">
      <c r="A72" s="30" t="s">
        <v>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</row>
    <row r="73" spans="1:23" s="14" customFormat="1" ht="15" hidden="1" customHeight="1" x14ac:dyDescent="0.3">
      <c r="A73" s="30" t="s">
        <v>39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3" s="14" customFormat="1" ht="17.25" hidden="1" customHeight="1" x14ac:dyDescent="0.3">
      <c r="A74" s="62" t="s">
        <v>40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</row>
    <row r="75" spans="1:23" ht="15" hidden="1" x14ac:dyDescent="0.25">
      <c r="A75" s="30" t="s">
        <v>46</v>
      </c>
    </row>
    <row r="76" spans="1:23" ht="15" hidden="1" x14ac:dyDescent="0.25">
      <c r="A76" s="62" t="s">
        <v>47</v>
      </c>
    </row>
    <row r="77" spans="1:23" ht="15" hidden="1" x14ac:dyDescent="0.25">
      <c r="A77" s="30" t="s">
        <v>49</v>
      </c>
    </row>
    <row r="78" spans="1:23" ht="15" hidden="1" x14ac:dyDescent="0.25">
      <c r="A78" s="62" t="s">
        <v>50</v>
      </c>
    </row>
    <row r="79" spans="1:23" ht="15" hidden="1" x14ac:dyDescent="0.25">
      <c r="A79" s="30" t="s">
        <v>55</v>
      </c>
    </row>
    <row r="80" spans="1:23" ht="15" hidden="1" x14ac:dyDescent="0.25">
      <c r="A80" s="62" t="s">
        <v>56</v>
      </c>
    </row>
    <row r="81" spans="1:1" ht="15" hidden="1" x14ac:dyDescent="0.25">
      <c r="A81" s="30" t="s">
        <v>70</v>
      </c>
    </row>
    <row r="82" spans="1:1" ht="15" hidden="1" x14ac:dyDescent="0.25">
      <c r="A82" s="62" t="s">
        <v>71</v>
      </c>
    </row>
    <row r="83" spans="1:1" ht="15" hidden="1" x14ac:dyDescent="0.25">
      <c r="A83" s="30" t="s">
        <v>75</v>
      </c>
    </row>
    <row r="84" spans="1:1" ht="15" hidden="1" x14ac:dyDescent="0.25">
      <c r="A84" s="62" t="s">
        <v>74</v>
      </c>
    </row>
    <row r="85" spans="1:1" ht="15" hidden="1" x14ac:dyDescent="0.25">
      <c r="A85" s="30" t="s">
        <v>80</v>
      </c>
    </row>
    <row r="86" spans="1:1" ht="15" hidden="1" x14ac:dyDescent="0.25">
      <c r="A86" s="30" t="s">
        <v>79</v>
      </c>
    </row>
    <row r="87" spans="1:1" ht="15" hidden="1" x14ac:dyDescent="0.25">
      <c r="A87" s="30" t="s">
        <v>90</v>
      </c>
    </row>
    <row r="88" spans="1:1" ht="15" hidden="1" x14ac:dyDescent="0.25">
      <c r="A88" s="30" t="s">
        <v>89</v>
      </c>
    </row>
    <row r="89" spans="1:1" ht="15" hidden="1" x14ac:dyDescent="0.25">
      <c r="A89" s="30" t="s">
        <v>96</v>
      </c>
    </row>
    <row r="90" spans="1:1" ht="15" hidden="1" x14ac:dyDescent="0.25">
      <c r="A90" s="62" t="s">
        <v>95</v>
      </c>
    </row>
    <row r="91" spans="1:1" ht="15" hidden="1" x14ac:dyDescent="0.25">
      <c r="A91" s="30" t="s">
        <v>102</v>
      </c>
    </row>
    <row r="92" spans="1:1" ht="1.5" customHeight="1" x14ac:dyDescent="0.25">
      <c r="A92" s="62" t="s">
        <v>101</v>
      </c>
    </row>
    <row r="93" spans="1:1" ht="15" hidden="1" x14ac:dyDescent="0.25">
      <c r="A93" s="30" t="s">
        <v>107</v>
      </c>
    </row>
    <row r="94" spans="1:1" ht="15" hidden="1" x14ac:dyDescent="0.25">
      <c r="A94" s="62" t="s">
        <v>106</v>
      </c>
    </row>
    <row r="95" spans="1:1" ht="15" hidden="1" x14ac:dyDescent="0.25">
      <c r="A95" s="30" t="s">
        <v>111</v>
      </c>
    </row>
    <row r="96" spans="1:1" ht="15" hidden="1" x14ac:dyDescent="0.25">
      <c r="A96" s="62" t="s">
        <v>110</v>
      </c>
    </row>
    <row r="97" spans="1:1" ht="15" hidden="1" x14ac:dyDescent="0.25">
      <c r="A97" s="30" t="s">
        <v>117</v>
      </c>
    </row>
    <row r="98" spans="1:1" ht="15" hidden="1" x14ac:dyDescent="0.25">
      <c r="A98" s="62" t="s">
        <v>116</v>
      </c>
    </row>
    <row r="99" spans="1:1" ht="15" x14ac:dyDescent="0.25">
      <c r="A99" s="30" t="s">
        <v>124</v>
      </c>
    </row>
    <row r="100" spans="1:1" ht="15" x14ac:dyDescent="0.25">
      <c r="A100" s="62" t="s">
        <v>123</v>
      </c>
    </row>
    <row r="104" spans="1:1" ht="16.5" x14ac:dyDescent="0.3">
      <c r="A104" s="14" t="s">
        <v>29</v>
      </c>
    </row>
    <row r="105" spans="1:1" ht="16.5" x14ac:dyDescent="0.3">
      <c r="A105" s="72" t="s">
        <v>32</v>
      </c>
    </row>
    <row r="106" spans="1:1" ht="16.5" x14ac:dyDescent="0.3">
      <c r="A106" s="14" t="s">
        <v>30</v>
      </c>
    </row>
    <row r="107" spans="1:1" ht="16.5" x14ac:dyDescent="0.3">
      <c r="A107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2024-02-28T21:15:53Z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