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3A7521B-7C2F-4C83-AD07-E37D46A84011}" xr6:coauthVersionLast="47" xr6:coauthVersionMax="47" xr10:uidLastSave="{00000000-0000-0000-0000-000000000000}"/>
  <bookViews>
    <workbookView xWindow="1950" yWindow="1950" windowWidth="21810" windowHeight="11385" xr2:uid="{00000000-000D-0000-FFFF-FFFF00000000}"/>
  </bookViews>
  <sheets>
    <sheet name="NORTH CENTRAL WIB" sheetId="2" r:id="rId1"/>
  </sheets>
  <definedNames>
    <definedName name="_xlnm.Print_Area" localSheetId="0">'NORTH CENTRAL WIB'!$A$1:$H$67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8" i="2" l="1"/>
  <c r="L63" i="2"/>
  <c r="M18" i="2"/>
  <c r="M17" i="2"/>
  <c r="K17" i="2"/>
  <c r="K63" i="2" s="1"/>
  <c r="M56" i="2"/>
  <c r="J55" i="2"/>
  <c r="M55" i="2" s="1"/>
  <c r="M48" i="2"/>
  <c r="I47" i="2"/>
  <c r="I63" i="2" s="1"/>
  <c r="M34" i="2"/>
  <c r="H63" i="2"/>
  <c r="J63" i="2" l="1"/>
  <c r="M47" i="2"/>
</calcChain>
</file>

<file path=xl/sharedStrings.xml><?xml version="1.0" encoding="utf-8"?>
<sst xmlns="http://schemas.openxmlformats.org/spreadsheetml/2006/main" count="119" uniqueCount="75">
  <si>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</si>
  <si>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</si>
  <si>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</si>
  <si>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</si>
  <si>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</si>
  <si>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</si>
  <si>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</si>
  <si>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</si>
  <si>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</si>
  <si>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</si>
  <si>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</si>
  <si>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</si>
  <si>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</si>
  <si>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</si>
  <si>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CT EOL 21CCNCENTRADE</t>
  </si>
  <si>
    <t>4400-3067</t>
  </si>
  <si>
    <t>K103</t>
  </si>
  <si>
    <t>7003-1631</t>
  </si>
  <si>
    <t>7003-1778</t>
  </si>
  <si>
    <t>CT EOL 23CCNCENSOSWTF</t>
  </si>
  <si>
    <t>K264</t>
  </si>
  <si>
    <t>7003-1630</t>
  </si>
  <si>
    <t>7002-6626</t>
  </si>
  <si>
    <t>K105</t>
  </si>
  <si>
    <t>K107</t>
  </si>
  <si>
    <t>K284</t>
  </si>
  <si>
    <t>DUNS 947581567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</si>
  <si>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</si>
  <si>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</si>
  <si>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</si>
  <si>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</si>
  <si>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</si>
  <si>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</si>
  <si>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</si>
  <si>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</si>
  <si>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</si>
  <si>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</si>
  <si>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</si>
  <si>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</si>
  <si>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</si>
  <si>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</si>
  <si>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</si>
  <si>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</si>
  <si>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</si>
  <si>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</si>
  <si>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</si>
  <si>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</si>
  <si>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</si>
  <si>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</si>
  <si>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</si>
  <si>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</si>
  <si>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</si>
  <si>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</si>
  <si>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</si>
  <si>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</si>
  <si>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</si>
  <si>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</si>
  <si>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</si>
  <si>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</si>
  <si>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</si>
  <si>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</si>
  <si>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</si>
  <si>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</si>
  <si>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</si>
  <si>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</si>
  <si>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</si>
  <si>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</si>
  <si>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CT EOL 24CCNCENVETSUI</t>
  </si>
  <si>
    <t>VETS RISING STAR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</si>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</sst>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topLeftCell="A3" zoomScale="98" zoomScaleNormal="98" workbookViewId="0">
      <selection activeCell="A38" sqref="A38"/>
    </sheetView>
  </sheetViews>
  <sheetFormatPr defaultColWidth="9.140625" defaultRowHeight="13.5" x14ac:dyDescent="0.25"/>
  <cols>
    <col min="1" max="1" width="41.5703125" style="3" customWidth="1"/>
    <col min="2" max="2" width="28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1.5703125" style="2" customWidth="1"/>
    <col min="8" max="8" width="17.85546875" style="2" hidden="1" customWidth="1"/>
    <col min="9" max="11" width="18" style="2" hidden="1" customWidth="1"/>
    <col min="12" max="12" width="18" style="2" customWidth="1"/>
    <col min="13" max="13" width="12.140625" style="3" hidden="1" customWidth="1"/>
    <col min="14" max="14" width="11.5703125" style="3" bestFit="1" customWidth="1"/>
    <col min="15" max="16384" width="9.140625" style="3"/>
  </cols>
  <sheetData>
    <row r="1" spans="1:13" ht="29.25" customHeight="1" x14ac:dyDescent="0.3">
      <c r="B1" s="85" t="s">
        <v>10</v>
      </c>
      <c r="C1" s="86"/>
      <c r="D1" s="86"/>
      <c r="E1" s="86"/>
      <c r="F1" s="86"/>
      <c r="G1" s="86"/>
      <c r="H1" s="86"/>
      <c r="I1" s="62"/>
      <c r="J1" s="62"/>
      <c r="K1" s="62"/>
      <c r="L1" s="62"/>
    </row>
    <row r="2" spans="1:13" ht="22.5" customHeight="1" x14ac:dyDescent="0.3">
      <c r="A2" s="10" t="s">
        <v>11</v>
      </c>
      <c r="B2" s="9" t="s">
        <v>7</v>
      </c>
      <c r="C2" s="1"/>
    </row>
    <row r="3" spans="1:13" ht="21" thickBot="1" x14ac:dyDescent="0.35">
      <c r="A3" s="4"/>
      <c r="B3" s="5"/>
      <c r="C3" s="1"/>
    </row>
    <row r="4" spans="1:13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5" t="s">
        <v>27</v>
      </c>
      <c r="H4" s="12" t="s">
        <v>39</v>
      </c>
      <c r="I4" s="65" t="s">
        <v>40</v>
      </c>
      <c r="J4" s="65" t="s">
        <v>51</v>
      </c>
      <c r="K4" s="65" t="s">
        <v>56</v>
      </c>
      <c r="L4" s="65" t="s">
        <v>66</v>
      </c>
      <c r="M4" s="13" t="s">
        <v>6</v>
      </c>
    </row>
    <row r="5" spans="1:13" s="8" customFormat="1" ht="16.5" hidden="1" x14ac:dyDescent="0.3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7"/>
      <c r="M5" s="48"/>
    </row>
    <row r="6" spans="1:13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7"/>
    </row>
    <row r="7" spans="1:13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7"/>
    </row>
    <row r="8" spans="1:13" s="14" customFormat="1" ht="16.5" hidden="1" x14ac:dyDescent="0.3">
      <c r="A8" s="31"/>
      <c r="B8" s="51"/>
      <c r="C8" s="16"/>
      <c r="D8" s="16"/>
      <c r="E8" s="16"/>
      <c r="F8" s="16"/>
      <c r="G8" s="16"/>
      <c r="H8" s="19"/>
      <c r="I8" s="19"/>
      <c r="J8" s="19"/>
      <c r="K8" s="19"/>
      <c r="L8" s="19"/>
      <c r="M8" s="33"/>
    </row>
    <row r="9" spans="1:13" s="14" customFormat="1" ht="16.5" hidden="1" x14ac:dyDescent="0.3">
      <c r="A9" s="31"/>
      <c r="B9" s="26"/>
      <c r="C9" s="16"/>
      <c r="D9" s="16"/>
      <c r="E9" s="16"/>
      <c r="F9" s="16"/>
      <c r="G9" s="60" t="s">
        <v>28</v>
      </c>
      <c r="H9" s="19"/>
      <c r="I9" s="19"/>
      <c r="J9" s="19"/>
      <c r="K9" s="19"/>
      <c r="L9" s="19"/>
      <c r="M9" s="33"/>
    </row>
    <row r="10" spans="1:13" s="14" customFormat="1" ht="16.5" hidden="1" x14ac:dyDescent="0.3">
      <c r="A10" s="31"/>
      <c r="B10" s="26"/>
      <c r="C10" s="16"/>
      <c r="D10" s="16"/>
      <c r="E10" s="16"/>
      <c r="F10" s="16"/>
      <c r="G10" s="60" t="s">
        <v>28</v>
      </c>
      <c r="H10" s="19"/>
      <c r="I10" s="19"/>
      <c r="J10" s="19"/>
      <c r="K10" s="19"/>
      <c r="L10" s="19"/>
      <c r="M10" s="33"/>
    </row>
    <row r="11" spans="1:13" s="14" customFormat="1" ht="16.5" hidden="1" x14ac:dyDescent="0.3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33"/>
    </row>
    <row r="12" spans="1:13" s="14" customFormat="1" ht="16.5" hidden="1" x14ac:dyDescent="0.3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33"/>
    </row>
    <row r="13" spans="1:13" s="14" customFormat="1" ht="16.5" hidden="1" x14ac:dyDescent="0.3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33"/>
    </row>
    <row r="14" spans="1:13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33"/>
    </row>
    <row r="15" spans="1:13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33"/>
    </row>
    <row r="16" spans="1:13" s="14" customFormat="1" ht="16.5" hidden="1" x14ac:dyDescent="0.3">
      <c r="A16" s="16" t="s">
        <v>57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19"/>
      <c r="M16" s="33"/>
    </row>
    <row r="17" spans="1:14" s="14" customFormat="1" ht="16.5" hidden="1" x14ac:dyDescent="0.3">
      <c r="A17" s="66" t="s">
        <v>60</v>
      </c>
      <c r="B17" s="79" t="s">
        <v>46</v>
      </c>
      <c r="C17" s="16" t="s">
        <v>61</v>
      </c>
      <c r="D17" s="16" t="s">
        <v>62</v>
      </c>
      <c r="E17" s="16" t="s">
        <v>63</v>
      </c>
      <c r="F17" s="16">
        <v>17.225000000000001</v>
      </c>
      <c r="G17" s="82" t="s">
        <v>64</v>
      </c>
      <c r="H17" s="24"/>
      <c r="I17" s="24"/>
      <c r="J17" s="24"/>
      <c r="K17" s="83">
        <f>93547.1274053427-1</f>
        <v>93546.127405342704</v>
      </c>
      <c r="L17" s="83"/>
      <c r="M17" s="33">
        <f>SUM(K17)</f>
        <v>93546.127405342704</v>
      </c>
    </row>
    <row r="18" spans="1:14" s="14" customFormat="1" ht="15" hidden="1" customHeight="1" x14ac:dyDescent="0.3">
      <c r="A18" s="66" t="s">
        <v>60</v>
      </c>
      <c r="B18" s="26" t="s">
        <v>65</v>
      </c>
      <c r="C18" s="16" t="s">
        <v>61</v>
      </c>
      <c r="D18" s="16" t="s">
        <v>62</v>
      </c>
      <c r="E18" s="16" t="s">
        <v>63</v>
      </c>
      <c r="F18" s="16">
        <v>17.225000000000001</v>
      </c>
      <c r="G18" s="82" t="s">
        <v>64</v>
      </c>
      <c r="H18" s="24"/>
      <c r="I18" s="24"/>
      <c r="J18" s="24"/>
      <c r="K18" s="83">
        <v>1</v>
      </c>
      <c r="L18" s="83"/>
      <c r="M18" s="33">
        <f>SUM(K18)</f>
        <v>1</v>
      </c>
    </row>
    <row r="19" spans="1:14" s="14" customFormat="1" ht="15" hidden="1" customHeight="1" x14ac:dyDescent="0.3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83"/>
      <c r="L19" s="83"/>
      <c r="M19" s="33"/>
      <c r="N19" s="61"/>
    </row>
    <row r="20" spans="1:14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83"/>
      <c r="L20" s="83"/>
      <c r="M20" s="33"/>
    </row>
    <row r="21" spans="1:14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83"/>
      <c r="L21" s="83"/>
      <c r="M21" s="33"/>
    </row>
    <row r="22" spans="1:14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83"/>
      <c r="L22" s="83"/>
      <c r="M22" s="33"/>
    </row>
    <row r="23" spans="1:14" s="28" customFormat="1" ht="15.75" hidden="1" customHeight="1" x14ac:dyDescent="0.3">
      <c r="A23" s="16" t="s">
        <v>19</v>
      </c>
      <c r="B23" s="26"/>
      <c r="C23" s="32"/>
      <c r="D23" s="32"/>
      <c r="E23" s="32"/>
      <c r="F23" s="32"/>
      <c r="G23" s="72"/>
      <c r="H23" s="25"/>
      <c r="I23" s="25"/>
      <c r="J23" s="25"/>
      <c r="K23" s="84"/>
      <c r="L23" s="84"/>
      <c r="M23" s="33"/>
    </row>
    <row r="24" spans="1:14" s="28" customFormat="1" ht="14.25" hidden="1" customHeight="1" x14ac:dyDescent="0.25">
      <c r="A24" s="37"/>
      <c r="B24" s="26"/>
      <c r="C24" s="57"/>
      <c r="D24" s="69"/>
      <c r="E24" s="70" t="s">
        <v>20</v>
      </c>
      <c r="F24" s="16" t="s">
        <v>12</v>
      </c>
      <c r="G24" s="40"/>
      <c r="H24" s="23"/>
      <c r="I24" s="23"/>
      <c r="J24" s="23"/>
      <c r="K24" s="78"/>
      <c r="L24" s="78"/>
      <c r="M24" s="17"/>
    </row>
    <row r="25" spans="1:14" s="28" customFormat="1" ht="15.75" hidden="1" thickBot="1" x14ac:dyDescent="0.3">
      <c r="A25" s="42"/>
      <c r="B25" s="63"/>
      <c r="C25" s="71"/>
      <c r="D25" s="69"/>
      <c r="E25" s="69" t="s">
        <v>25</v>
      </c>
      <c r="F25" s="26" t="s">
        <v>12</v>
      </c>
      <c r="G25" s="38"/>
      <c r="H25" s="23"/>
      <c r="I25" s="23"/>
      <c r="J25" s="23"/>
      <c r="K25" s="78"/>
      <c r="L25" s="78"/>
      <c r="M25" s="17"/>
    </row>
    <row r="26" spans="1:14" s="28" customFormat="1" ht="14.1" hidden="1" customHeight="1" thickTop="1" x14ac:dyDescent="0.2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8"/>
      <c r="L26" s="78"/>
      <c r="M26" s="33"/>
    </row>
    <row r="27" spans="1:14" s="28" customFormat="1" ht="14.25" hidden="1" customHeight="1" x14ac:dyDescent="0.2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8"/>
      <c r="L27" s="78"/>
      <c r="M27" s="33"/>
    </row>
    <row r="28" spans="1:14" s="28" customFormat="1" ht="14.25" hidden="1" customHeight="1" x14ac:dyDescent="0.25">
      <c r="A28" s="22" t="s">
        <v>8</v>
      </c>
      <c r="B28" s="38"/>
      <c r="C28" s="39"/>
      <c r="D28" s="39"/>
      <c r="E28" s="39"/>
      <c r="F28" s="38"/>
      <c r="G28" s="38"/>
      <c r="H28" s="23"/>
      <c r="I28" s="23"/>
      <c r="J28" s="23"/>
      <c r="K28" s="78"/>
      <c r="L28" s="78"/>
      <c r="M28" s="33"/>
    </row>
    <row r="29" spans="1:14" s="28" customFormat="1" ht="14.25" hidden="1" customHeight="1" x14ac:dyDescent="0.25">
      <c r="A29" s="16" t="s">
        <v>41</v>
      </c>
      <c r="B29" s="38"/>
      <c r="C29" s="34"/>
      <c r="D29" s="34"/>
      <c r="E29" s="34"/>
      <c r="F29" s="26"/>
      <c r="G29" s="38"/>
      <c r="H29" s="23"/>
      <c r="I29" s="23"/>
      <c r="J29" s="23"/>
      <c r="K29" s="78"/>
      <c r="L29" s="78"/>
      <c r="M29" s="33"/>
    </row>
    <row r="30" spans="1:14" s="28" customFormat="1" ht="14.25" hidden="1" customHeight="1" x14ac:dyDescent="0.3">
      <c r="A30" s="27"/>
      <c r="B30" s="26"/>
      <c r="C30" s="41"/>
      <c r="D30" s="41" t="s">
        <v>22</v>
      </c>
      <c r="E30" s="16" t="s">
        <v>23</v>
      </c>
      <c r="F30" s="26">
        <v>17.207000000000001</v>
      </c>
      <c r="G30" s="60" t="s">
        <v>30</v>
      </c>
      <c r="H30" s="23"/>
      <c r="I30" s="23"/>
      <c r="J30" s="23"/>
      <c r="K30" s="78"/>
      <c r="L30" s="78"/>
      <c r="M30" s="17"/>
    </row>
    <row r="31" spans="1:14" s="28" customFormat="1" ht="14.25" hidden="1" customHeight="1" x14ac:dyDescent="0.3">
      <c r="A31" s="27"/>
      <c r="B31" s="26"/>
      <c r="C31" s="41"/>
      <c r="D31" s="41" t="s">
        <v>22</v>
      </c>
      <c r="E31" s="16" t="s">
        <v>23</v>
      </c>
      <c r="F31" s="26">
        <v>17.207000000000001</v>
      </c>
      <c r="G31" s="60" t="s">
        <v>30</v>
      </c>
      <c r="H31" s="23"/>
      <c r="I31" s="23"/>
      <c r="J31" s="23"/>
      <c r="K31" s="78"/>
      <c r="L31" s="78"/>
      <c r="M31" s="17"/>
    </row>
    <row r="32" spans="1:14" s="28" customFormat="1" ht="14.25" hidden="1" customHeight="1" x14ac:dyDescent="0.3">
      <c r="A32" s="27"/>
      <c r="B32" s="26"/>
      <c r="C32" s="41"/>
      <c r="D32" s="41" t="s">
        <v>22</v>
      </c>
      <c r="E32" s="16" t="s">
        <v>24</v>
      </c>
      <c r="F32" s="26" t="s">
        <v>13</v>
      </c>
      <c r="G32" s="60" t="s">
        <v>30</v>
      </c>
      <c r="H32" s="23"/>
      <c r="I32" s="23"/>
      <c r="J32" s="23"/>
      <c r="K32" s="78"/>
      <c r="L32" s="78"/>
      <c r="M32" s="17"/>
    </row>
    <row r="33" spans="1:14" s="28" customFormat="1" ht="14.25" hidden="1" customHeight="1" x14ac:dyDescent="0.3">
      <c r="A33" s="27"/>
      <c r="B33" s="26"/>
      <c r="C33" s="41"/>
      <c r="D33" s="41" t="s">
        <v>22</v>
      </c>
      <c r="E33" s="16" t="s">
        <v>24</v>
      </c>
      <c r="F33" s="26" t="s">
        <v>13</v>
      </c>
      <c r="G33" s="60" t="s">
        <v>30</v>
      </c>
      <c r="H33" s="23"/>
      <c r="I33" s="23"/>
      <c r="J33" s="23"/>
      <c r="K33" s="78"/>
      <c r="L33" s="78"/>
      <c r="M33" s="17"/>
    </row>
    <row r="34" spans="1:14" s="28" customFormat="1" ht="14.25" hidden="1" customHeight="1" x14ac:dyDescent="0.3">
      <c r="A34" s="76" t="s">
        <v>36</v>
      </c>
      <c r="B34" s="26" t="s">
        <v>38</v>
      </c>
      <c r="C34" s="18" t="s">
        <v>37</v>
      </c>
      <c r="D34" s="18" t="s">
        <v>15</v>
      </c>
      <c r="E34" s="18" t="s">
        <v>16</v>
      </c>
      <c r="F34" s="77">
        <v>10.561</v>
      </c>
      <c r="G34" s="38"/>
      <c r="H34" s="78">
        <v>4200.9800000000005</v>
      </c>
      <c r="I34" s="23"/>
      <c r="J34" s="23"/>
      <c r="K34" s="78"/>
      <c r="L34" s="78"/>
      <c r="M34" s="17">
        <f>SUM(H34:I34)</f>
        <v>4200.9800000000005</v>
      </c>
    </row>
    <row r="35" spans="1:14" s="28" customFormat="1" ht="14.25" customHeight="1" x14ac:dyDescent="0.25">
      <c r="A35" s="27"/>
      <c r="B35" s="38"/>
      <c r="C35" s="39"/>
      <c r="D35" s="39"/>
      <c r="E35" s="49"/>
      <c r="F35" s="38"/>
      <c r="G35" s="38"/>
      <c r="H35" s="23"/>
      <c r="I35" s="23"/>
      <c r="J35" s="23"/>
      <c r="K35" s="78"/>
      <c r="L35" s="78"/>
      <c r="M35" s="33"/>
    </row>
    <row r="36" spans="1:14" s="28" customFormat="1" ht="14.1" customHeight="1" x14ac:dyDescent="0.25">
      <c r="A36" s="22" t="s">
        <v>8</v>
      </c>
      <c r="B36" s="38"/>
      <c r="C36" s="39"/>
      <c r="D36" s="39"/>
      <c r="E36" s="49"/>
      <c r="F36" s="38"/>
      <c r="G36" s="38"/>
      <c r="H36" s="23"/>
      <c r="I36" s="23"/>
      <c r="J36" s="23"/>
      <c r="K36" s="78"/>
      <c r="L36" s="78"/>
      <c r="M36" s="33"/>
    </row>
    <row r="37" spans="1:14" s="28" customFormat="1" ht="14.25" customHeight="1" x14ac:dyDescent="0.25">
      <c r="A37" s="16" t="s">
        <v>67</v>
      </c>
      <c r="B37" s="38"/>
      <c r="C37" s="39"/>
      <c r="D37" s="39"/>
      <c r="E37" s="49"/>
      <c r="F37" s="38"/>
      <c r="G37" s="38"/>
      <c r="H37" s="23"/>
      <c r="I37" s="23"/>
      <c r="J37" s="23"/>
      <c r="K37" s="78"/>
      <c r="L37" s="78"/>
      <c r="M37" s="33"/>
    </row>
    <row r="38" spans="1:14" s="28" customFormat="1" ht="14.25" customHeight="1" x14ac:dyDescent="0.3">
      <c r="A38" s="42" t="s">
        <v>68</v>
      </c>
      <c r="B38" s="26" t="s">
        <v>69</v>
      </c>
      <c r="C38" s="16" t="s">
        <v>70</v>
      </c>
      <c r="D38" s="16" t="s">
        <v>71</v>
      </c>
      <c r="E38" s="35" t="s">
        <v>72</v>
      </c>
      <c r="F38" s="41">
        <v>17.800999999999998</v>
      </c>
      <c r="G38" s="60" t="s">
        <v>31</v>
      </c>
      <c r="H38" s="52"/>
      <c r="I38" s="52"/>
      <c r="J38" s="52"/>
      <c r="K38" s="52"/>
      <c r="L38" s="52">
        <v>3105</v>
      </c>
      <c r="M38" s="17">
        <f>SUM(L38)</f>
        <v>3105</v>
      </c>
    </row>
    <row r="39" spans="1:14" s="28" customFormat="1" ht="14.25" customHeight="1" x14ac:dyDescent="0.3">
      <c r="A39" s="42"/>
      <c r="B39" s="26"/>
      <c r="C39" s="34"/>
      <c r="D39" s="34"/>
      <c r="E39" s="35"/>
      <c r="F39" s="41"/>
      <c r="G39" s="60"/>
      <c r="H39" s="52"/>
      <c r="I39" s="52"/>
      <c r="J39" s="52"/>
      <c r="K39" s="52"/>
      <c r="L39" s="52"/>
      <c r="M39" s="33"/>
    </row>
    <row r="40" spans="1:14" s="28" customFormat="1" ht="14.25" customHeight="1" x14ac:dyDescent="0.25">
      <c r="A40" s="42"/>
      <c r="B40" s="26"/>
      <c r="C40" s="16"/>
      <c r="D40" s="55"/>
      <c r="E40" s="59"/>
      <c r="F40" s="16"/>
      <c r="G40" s="40"/>
      <c r="H40" s="52"/>
      <c r="I40" s="52"/>
      <c r="J40" s="52"/>
      <c r="K40" s="52"/>
      <c r="L40" s="52"/>
      <c r="M40" s="33"/>
      <c r="N40" s="56"/>
    </row>
    <row r="41" spans="1:14" s="28" customFormat="1" ht="15" x14ac:dyDescent="0.25">
      <c r="A41" s="27"/>
      <c r="B41" s="26"/>
      <c r="C41" s="39"/>
      <c r="D41" s="39"/>
      <c r="E41" s="39"/>
      <c r="F41" s="26"/>
      <c r="G41" s="38"/>
      <c r="H41" s="52"/>
      <c r="I41" s="52"/>
      <c r="J41" s="52"/>
      <c r="K41" s="52"/>
      <c r="L41" s="52"/>
      <c r="M41" s="33"/>
    </row>
    <row r="42" spans="1:14" s="28" customFormat="1" ht="15" hidden="1" x14ac:dyDescent="0.25">
      <c r="A42" s="27"/>
      <c r="B42" s="38"/>
      <c r="C42" s="39"/>
      <c r="D42" s="39"/>
      <c r="E42" s="39"/>
      <c r="F42" s="38"/>
      <c r="G42" s="38"/>
      <c r="H42" s="52"/>
      <c r="I42" s="52"/>
      <c r="J42" s="52"/>
      <c r="K42" s="52"/>
      <c r="L42" s="52"/>
      <c r="M42" s="33"/>
    </row>
    <row r="43" spans="1:14" s="28" customFormat="1" ht="14.25" hidden="1" customHeight="1" x14ac:dyDescent="0.25">
      <c r="A43" s="37"/>
      <c r="B43" s="38"/>
      <c r="C43" s="39"/>
      <c r="D43" s="39"/>
      <c r="E43" s="39"/>
      <c r="F43" s="40"/>
      <c r="G43" s="40"/>
      <c r="H43" s="52"/>
      <c r="I43" s="52"/>
      <c r="J43" s="52"/>
      <c r="K43" s="52"/>
      <c r="L43" s="52"/>
      <c r="M43" s="33"/>
    </row>
    <row r="44" spans="1:14" s="28" customFormat="1" ht="14.25" hidden="1" customHeight="1" x14ac:dyDescent="0.25">
      <c r="A44" s="37"/>
      <c r="B44" s="38"/>
      <c r="C44" s="39"/>
      <c r="D44" s="39"/>
      <c r="E44" s="39"/>
      <c r="F44" s="40"/>
      <c r="G44" s="40"/>
      <c r="H44" s="52"/>
      <c r="I44" s="52"/>
      <c r="J44" s="52"/>
      <c r="K44" s="52"/>
      <c r="L44" s="52"/>
      <c r="M44" s="33"/>
    </row>
    <row r="45" spans="1:14" s="28" customFormat="1" ht="14.25" hidden="1" customHeight="1" x14ac:dyDescent="0.25">
      <c r="A45" s="22" t="s">
        <v>8</v>
      </c>
      <c r="B45" s="38"/>
      <c r="C45" s="39"/>
      <c r="D45" s="39"/>
      <c r="E45" s="39"/>
      <c r="F45" s="40"/>
      <c r="G45" s="40"/>
      <c r="H45" s="52"/>
      <c r="I45" s="52"/>
      <c r="J45" s="52"/>
      <c r="K45" s="52"/>
      <c r="L45" s="52"/>
      <c r="M45" s="33"/>
    </row>
    <row r="46" spans="1:14" s="28" customFormat="1" ht="14.25" hidden="1" customHeight="1" x14ac:dyDescent="0.25">
      <c r="A46" s="16" t="s">
        <v>44</v>
      </c>
      <c r="B46" s="38"/>
      <c r="C46" s="39"/>
      <c r="D46" s="39"/>
      <c r="E46" s="39"/>
      <c r="F46" s="40"/>
      <c r="G46" s="40"/>
      <c r="H46" s="52"/>
      <c r="I46" s="52"/>
      <c r="J46" s="52"/>
      <c r="K46" s="52"/>
      <c r="L46" s="52"/>
      <c r="M46" s="33"/>
    </row>
    <row r="47" spans="1:14" s="28" customFormat="1" ht="14.25" hidden="1" customHeight="1" x14ac:dyDescent="0.3">
      <c r="A47" s="67" t="s">
        <v>45</v>
      </c>
      <c r="B47" s="79" t="s">
        <v>46</v>
      </c>
      <c r="C47" s="80" t="s">
        <v>47</v>
      </c>
      <c r="D47" s="68" t="s">
        <v>17</v>
      </c>
      <c r="E47" s="68">
        <v>6501</v>
      </c>
      <c r="F47" s="26">
        <v>17.259</v>
      </c>
      <c r="G47" s="73" t="s">
        <v>29</v>
      </c>
      <c r="H47" s="52"/>
      <c r="I47" s="52">
        <f>612787-1</f>
        <v>612786</v>
      </c>
      <c r="J47" s="52"/>
      <c r="K47" s="52"/>
      <c r="L47" s="52"/>
      <c r="M47" s="17">
        <f>SUM(I47)</f>
        <v>612786</v>
      </c>
    </row>
    <row r="48" spans="1:14" s="28" customFormat="1" ht="15.95" hidden="1" customHeight="1" x14ac:dyDescent="0.3">
      <c r="A48" s="67" t="s">
        <v>45</v>
      </c>
      <c r="B48" s="26" t="s">
        <v>48</v>
      </c>
      <c r="C48" s="80" t="s">
        <v>47</v>
      </c>
      <c r="D48" s="68" t="s">
        <v>17</v>
      </c>
      <c r="E48" s="68">
        <v>6501</v>
      </c>
      <c r="F48" s="26">
        <v>17.259</v>
      </c>
      <c r="G48" s="73" t="s">
        <v>29</v>
      </c>
      <c r="H48" s="52"/>
      <c r="I48" s="52">
        <v>1</v>
      </c>
      <c r="J48" s="52"/>
      <c r="K48" s="52"/>
      <c r="L48" s="52"/>
      <c r="M48" s="17">
        <f>SUM(I48)</f>
        <v>1</v>
      </c>
    </row>
    <row r="49" spans="1:14" s="28" customFormat="1" ht="14.25" hidden="1" customHeight="1" x14ac:dyDescent="0.3">
      <c r="A49" s="27"/>
      <c r="B49" s="26"/>
      <c r="C49" s="55"/>
      <c r="D49" s="32" t="s">
        <v>21</v>
      </c>
      <c r="E49" s="32">
        <v>6502</v>
      </c>
      <c r="F49" s="16">
        <v>17.257999999999999</v>
      </c>
      <c r="G49" s="73" t="s">
        <v>29</v>
      </c>
      <c r="H49" s="52"/>
      <c r="I49" s="52"/>
      <c r="J49" s="52"/>
      <c r="K49" s="52"/>
      <c r="L49" s="52"/>
      <c r="M49" s="17"/>
    </row>
    <row r="50" spans="1:14" s="28" customFormat="1" ht="14.25" hidden="1" customHeight="1" x14ac:dyDescent="0.3">
      <c r="A50" s="27"/>
      <c r="B50" s="26"/>
      <c r="C50" s="55"/>
      <c r="D50" s="32" t="s">
        <v>21</v>
      </c>
      <c r="E50" s="32">
        <v>6502</v>
      </c>
      <c r="F50" s="16">
        <v>17.257999999999999</v>
      </c>
      <c r="G50" s="73" t="s">
        <v>29</v>
      </c>
      <c r="H50" s="52"/>
      <c r="I50" s="52"/>
      <c r="J50" s="52"/>
      <c r="K50" s="52"/>
      <c r="L50" s="52"/>
      <c r="M50" s="17"/>
    </row>
    <row r="51" spans="1:14" s="28" customFormat="1" ht="14.25" hidden="1" customHeight="1" x14ac:dyDescent="0.3">
      <c r="A51" s="27"/>
      <c r="B51" s="26"/>
      <c r="C51" s="55"/>
      <c r="D51" s="32"/>
      <c r="E51" s="32"/>
      <c r="F51" s="16"/>
      <c r="G51" s="73"/>
      <c r="H51" s="52"/>
      <c r="I51" s="52"/>
      <c r="J51" s="52"/>
      <c r="K51" s="52"/>
      <c r="L51" s="52"/>
      <c r="M51" s="17"/>
    </row>
    <row r="52" spans="1:14" s="28" customFormat="1" ht="14.25" hidden="1" customHeight="1" x14ac:dyDescent="0.3">
      <c r="A52" s="27"/>
      <c r="B52" s="26"/>
      <c r="C52" s="16"/>
      <c r="D52" s="32" t="s">
        <v>21</v>
      </c>
      <c r="E52" s="32">
        <v>6502</v>
      </c>
      <c r="F52" s="16">
        <v>17.257999999999999</v>
      </c>
      <c r="G52" s="73" t="s">
        <v>29</v>
      </c>
      <c r="H52" s="52"/>
      <c r="I52" s="52"/>
      <c r="J52" s="52"/>
      <c r="K52" s="52"/>
      <c r="L52" s="52"/>
      <c r="M52" s="17"/>
    </row>
    <row r="53" spans="1:14" s="28" customFormat="1" ht="14.25" hidden="1" customHeight="1" x14ac:dyDescent="0.3">
      <c r="A53" s="27"/>
      <c r="B53" s="26"/>
      <c r="C53" s="16"/>
      <c r="D53" s="32" t="s">
        <v>21</v>
      </c>
      <c r="E53" s="32">
        <v>6502</v>
      </c>
      <c r="F53" s="16">
        <v>17.257999999999999</v>
      </c>
      <c r="G53" s="73" t="s">
        <v>29</v>
      </c>
      <c r="H53" s="52"/>
      <c r="I53" s="52"/>
      <c r="J53" s="52"/>
      <c r="K53" s="52"/>
      <c r="L53" s="52"/>
      <c r="M53" s="17"/>
    </row>
    <row r="54" spans="1:14" s="28" customFormat="1" ht="14.25" hidden="1" customHeight="1" x14ac:dyDescent="0.3">
      <c r="A54" s="27"/>
      <c r="B54" s="26"/>
      <c r="C54" s="55"/>
      <c r="D54" s="32"/>
      <c r="E54" s="32"/>
      <c r="F54" s="16"/>
      <c r="G54" s="73"/>
      <c r="H54" s="52"/>
      <c r="I54" s="52"/>
      <c r="J54" s="52"/>
      <c r="K54" s="52"/>
      <c r="L54" s="52"/>
      <c r="M54" s="17"/>
    </row>
    <row r="55" spans="1:14" s="28" customFormat="1" ht="14.25" hidden="1" customHeight="1" x14ac:dyDescent="0.3">
      <c r="A55" s="31" t="s">
        <v>54</v>
      </c>
      <c r="B55" s="79" t="s">
        <v>46</v>
      </c>
      <c r="C55" s="81" t="s">
        <v>55</v>
      </c>
      <c r="D55" s="32" t="s">
        <v>18</v>
      </c>
      <c r="E55" s="32">
        <v>6503</v>
      </c>
      <c r="F55" s="16">
        <v>17.277999999999999</v>
      </c>
      <c r="G55" s="73" t="s">
        <v>29</v>
      </c>
      <c r="H55" s="52"/>
      <c r="I55" s="52"/>
      <c r="J55" s="52">
        <f>116752-1</f>
        <v>116751</v>
      </c>
      <c r="K55" s="52"/>
      <c r="L55" s="52"/>
      <c r="M55" s="17">
        <f>SUM(J55)</f>
        <v>116751</v>
      </c>
    </row>
    <row r="56" spans="1:14" s="28" customFormat="1" ht="14.25" hidden="1" customHeight="1" x14ac:dyDescent="0.3">
      <c r="A56" s="31" t="s">
        <v>54</v>
      </c>
      <c r="B56" s="26" t="s">
        <v>48</v>
      </c>
      <c r="C56" s="81" t="s">
        <v>55</v>
      </c>
      <c r="D56" s="32" t="s">
        <v>18</v>
      </c>
      <c r="E56" s="32">
        <v>6503</v>
      </c>
      <c r="F56" s="16">
        <v>17.277999999999999</v>
      </c>
      <c r="G56" s="73" t="s">
        <v>29</v>
      </c>
      <c r="H56" s="52"/>
      <c r="I56" s="52"/>
      <c r="J56" s="52">
        <v>1</v>
      </c>
      <c r="K56" s="52"/>
      <c r="L56" s="52"/>
      <c r="M56" s="17">
        <f>SUM(J56)</f>
        <v>1</v>
      </c>
    </row>
    <row r="57" spans="1:14" s="28" customFormat="1" ht="14.25" hidden="1" customHeight="1" x14ac:dyDescent="0.3">
      <c r="A57" s="27"/>
      <c r="B57" s="54"/>
      <c r="C57" s="41"/>
      <c r="D57" s="16"/>
      <c r="E57" s="26"/>
      <c r="F57" s="16"/>
      <c r="G57" s="73"/>
      <c r="H57" s="52"/>
      <c r="I57" s="52"/>
      <c r="J57" s="52"/>
      <c r="K57" s="52"/>
      <c r="L57" s="52"/>
      <c r="M57" s="33"/>
      <c r="N57" s="58"/>
    </row>
    <row r="58" spans="1:14" s="28" customFormat="1" ht="14.25" hidden="1" customHeight="1" x14ac:dyDescent="0.3">
      <c r="A58" s="27"/>
      <c r="B58" s="26"/>
      <c r="C58" s="16"/>
      <c r="D58" s="32" t="s">
        <v>18</v>
      </c>
      <c r="E58" s="68">
        <v>6503</v>
      </c>
      <c r="F58" s="16">
        <v>17.277999999999999</v>
      </c>
      <c r="G58" s="73" t="s">
        <v>29</v>
      </c>
      <c r="H58" s="52"/>
      <c r="I58" s="52"/>
      <c r="J58" s="52"/>
      <c r="K58" s="52"/>
      <c r="L58" s="52"/>
      <c r="M58" s="17"/>
    </row>
    <row r="59" spans="1:14" s="28" customFormat="1" ht="14.25" hidden="1" customHeight="1" x14ac:dyDescent="0.3">
      <c r="A59" s="27"/>
      <c r="B59" s="26"/>
      <c r="C59" s="16"/>
      <c r="D59" s="32" t="s">
        <v>18</v>
      </c>
      <c r="E59" s="68">
        <v>6503</v>
      </c>
      <c r="F59" s="16">
        <v>17.277999999999999</v>
      </c>
      <c r="G59" s="73" t="s">
        <v>29</v>
      </c>
      <c r="H59" s="52"/>
      <c r="I59" s="52"/>
      <c r="J59" s="52"/>
      <c r="K59" s="52"/>
      <c r="L59" s="52"/>
      <c r="M59" s="17"/>
      <c r="N59" s="56"/>
    </row>
    <row r="60" spans="1:14" s="28" customFormat="1" ht="14.25" hidden="1" customHeight="1" x14ac:dyDescent="0.25">
      <c r="A60" s="27"/>
      <c r="B60" s="26"/>
      <c r="C60" s="57"/>
      <c r="D60" s="16"/>
      <c r="E60" s="26"/>
      <c r="F60" s="16"/>
      <c r="G60" s="40"/>
      <c r="H60" s="52"/>
      <c r="I60" s="52"/>
      <c r="J60" s="52"/>
      <c r="K60" s="52"/>
      <c r="L60" s="52"/>
      <c r="M60" s="33"/>
    </row>
    <row r="61" spans="1:14" s="28" customFormat="1" ht="14.25" hidden="1" customHeight="1" x14ac:dyDescent="0.25">
      <c r="A61" s="27"/>
      <c r="B61" s="26"/>
      <c r="C61" s="57"/>
      <c r="D61" s="16"/>
      <c r="E61" s="26"/>
      <c r="F61" s="16"/>
      <c r="G61" s="40"/>
      <c r="H61" s="52"/>
      <c r="I61" s="52"/>
      <c r="J61" s="52"/>
      <c r="K61" s="52"/>
      <c r="L61" s="52"/>
      <c r="M61" s="33"/>
    </row>
    <row r="62" spans="1:14" s="28" customFormat="1" ht="14.25" hidden="1" customHeight="1" x14ac:dyDescent="0.25">
      <c r="A62" s="27"/>
      <c r="B62" s="26"/>
      <c r="C62" s="57"/>
      <c r="D62" s="16"/>
      <c r="E62" s="26"/>
      <c r="F62" s="16"/>
      <c r="G62" s="40"/>
      <c r="H62" s="52"/>
      <c r="I62" s="52"/>
      <c r="J62" s="52"/>
      <c r="K62" s="52"/>
      <c r="L62" s="52"/>
      <c r="M62" s="33"/>
    </row>
    <row r="63" spans="1:14" s="14" customFormat="1" ht="18.75" customHeight="1" x14ac:dyDescent="0.3">
      <c r="A63" s="27" t="s">
        <v>0</v>
      </c>
      <c r="B63" s="27"/>
      <c r="C63" s="36"/>
      <c r="D63" s="36"/>
      <c r="E63" s="36"/>
      <c r="F63" s="36"/>
      <c r="G63" s="36"/>
      <c r="H63" s="53">
        <f>SUM(H6:H62)</f>
        <v>4200.9800000000005</v>
      </c>
      <c r="I63" s="53">
        <f>SUM(I35:I62)</f>
        <v>612787</v>
      </c>
      <c r="J63" s="53">
        <f>SUM(J46:J62)</f>
        <v>116752</v>
      </c>
      <c r="K63" s="53">
        <f>SUM(K16:K19)</f>
        <v>93547.127405342704</v>
      </c>
      <c r="L63" s="53">
        <f>SUM(L38:L41)</f>
        <v>3105</v>
      </c>
      <c r="M63" s="33"/>
    </row>
    <row r="64" spans="1:14" s="30" customFormat="1" ht="16.5" x14ac:dyDescent="0.3">
      <c r="A64" s="14"/>
      <c r="B64" s="14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 s="14" customFormat="1" ht="16.5" x14ac:dyDescent="0.3">
      <c r="A65" s="30" t="s">
        <v>9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s="14" customFormat="1" ht="15" hidden="1" customHeight="1" x14ac:dyDescent="0.3">
      <c r="A66" s="30" t="s">
        <v>42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2" s="14" customFormat="1" ht="17.25" hidden="1" customHeight="1" x14ac:dyDescent="0.3">
      <c r="A67" s="64" t="s">
        <v>43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ht="15" hidden="1" x14ac:dyDescent="0.25">
      <c r="A68" s="30" t="s">
        <v>49</v>
      </c>
    </row>
    <row r="69" spans="1:12" ht="15" hidden="1" x14ac:dyDescent="0.25">
      <c r="A69" s="64" t="s">
        <v>50</v>
      </c>
    </row>
    <row r="70" spans="1:12" ht="15" hidden="1" x14ac:dyDescent="0.25">
      <c r="A70" s="30" t="s">
        <v>52</v>
      </c>
    </row>
    <row r="71" spans="1:12" ht="15" hidden="1" x14ac:dyDescent="0.25">
      <c r="A71" s="64" t="s">
        <v>53</v>
      </c>
    </row>
    <row r="72" spans="1:12" ht="15" hidden="1" x14ac:dyDescent="0.25">
      <c r="A72" s="30" t="s">
        <v>58</v>
      </c>
    </row>
    <row r="73" spans="1:12" ht="15" hidden="1" x14ac:dyDescent="0.25">
      <c r="A73" s="64" t="s">
        <v>59</v>
      </c>
    </row>
    <row r="74" spans="1:12" ht="15" x14ac:dyDescent="0.25">
      <c r="A74" s="30" t="s">
        <v>73</v>
      </c>
    </row>
    <row r="75" spans="1:12" ht="15" x14ac:dyDescent="0.25">
      <c r="A75" s="64" t="s">
        <v>74</v>
      </c>
    </row>
    <row r="80" spans="1:12" ht="16.5" x14ac:dyDescent="0.3">
      <c r="A80" s="74" t="s">
        <v>26</v>
      </c>
    </row>
    <row r="81" spans="1:1" ht="16.5" x14ac:dyDescent="0.3">
      <c r="A81" s="14" t="s">
        <v>32</v>
      </c>
    </row>
    <row r="82" spans="1:1" ht="16.5" x14ac:dyDescent="0.3">
      <c r="A82" s="75" t="s">
        <v>35</v>
      </c>
    </row>
    <row r="83" spans="1:1" ht="16.5" x14ac:dyDescent="0.3">
      <c r="A83" s="14" t="s">
        <v>33</v>
      </c>
    </row>
    <row r="84" spans="1:1" ht="16.5" x14ac:dyDescent="0.3">
      <c r="A84" s="75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2023-08-29T18:48:52Z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