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83A2A40-EC88-4AD3-A349-607EDD6B68CD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NORTH SHORE" sheetId="2" r:id="rId1"/>
  </sheets>
  <definedNames>
    <definedName name="_xlnm.Print_Area" localSheetId="0">'NORTH SHORE'!$A$1:$H$64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2" i="2" l="1"/>
  <c r="P62" i="2"/>
  <c r="R19" i="2"/>
  <c r="O58" i="2"/>
  <c r="R58" i="2" s="1"/>
  <c r="O56" i="2"/>
  <c r="R56" i="2" s="1"/>
  <c r="R57" i="2"/>
  <c r="R59" i="2"/>
  <c r="R60" i="2"/>
  <c r="R61" i="2"/>
  <c r="N62" i="2"/>
  <c r="R9" i="2"/>
  <c r="R53" i="2"/>
  <c r="M52" i="2"/>
  <c r="M62" i="2" s="1"/>
  <c r="R8" i="2"/>
  <c r="L62" i="2"/>
  <c r="R41" i="2"/>
  <c r="K62" i="2"/>
  <c r="R55" i="2"/>
  <c r="J54" i="2"/>
  <c r="R54" i="2" s="1"/>
  <c r="R51" i="2"/>
  <c r="I50" i="2"/>
  <c r="R50" i="2" s="1"/>
  <c r="R18" i="2"/>
  <c r="O62" i="2" l="1"/>
  <c r="R52" i="2"/>
  <c r="J62" i="2"/>
  <c r="I62" i="2"/>
  <c r="H62" i="2"/>
</calcChain>
</file>

<file path=xl/sharedStrings.xml><?xml version="1.0" encoding="utf-8"?>
<sst xmlns="http://schemas.openxmlformats.org/spreadsheetml/2006/main" count="162" uniqueCount="102">
  <si>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</si>
  <si>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</si>
  <si>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</si>
  <si>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</si>
  <si>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</si>
  <si>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</si>
  <si>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</si>
  <si>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</si>
  <si>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</si>
  <si>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</si>
  <si>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</si>
  <si>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</si>
  <si>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</si>
  <si>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</si>
  <si>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</si>
  <si>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</si>
  <si>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</si>
  <si>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</si>
  <si>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</si>
  <si>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</si>
  <si>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</si>
  <si>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</si>
  <si>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</si>
  <si>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</si>
  <si>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</si>
  <si>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</si>
  <si>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</si>
  <si>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</si>
  <si>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</si>
  <si>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</si>
  <si>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</si>
  <si>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</si>
  <si>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</si>
  <si>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</si>
  <si>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</si>
  <si>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</si>
  <si>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</si>
  <si>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</si>
  <si>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</si>
  <si>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</si>
  <si>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</si>
  <si>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</si>
  <si>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</si>
  <si>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</si>
  <si>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</si>
  <si>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</si>
  <si>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</si>
  <si>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</si>
  <si>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</si>
  <si>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</si>
  <si>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</si>
  <si>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</si>
  <si>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</si>
  <si>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</si>
  <si>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</si>
  <si>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</si>
  <si>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</si>
  <si>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</si>
  <si>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</si>
  <si>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</si>
  <si>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</si>
  <si>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</si>
  <si>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</si>
  <si>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</si>
  <si>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</si>
  <si>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</si>
  <si>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</si>
  <si>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</si>
  <si>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</si>
  <si>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</si>
  <si>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</si>
  <si>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</si>
  <si>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</si>
  <si>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</si>
  <si>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</si>
  <si>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</si>
  <si>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</si>
  <si>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</si>
  <si>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</si>
  <si>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</si>
  <si>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</si>
  <si>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</si>
  <si>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</si>
  <si>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</si>
  <si>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</si>
  <si>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</si>
  <si>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</si>
  <si>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</si>
  <si>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</si>
  <si>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</si>
  <si>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</si>
  <si>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</si>
  <si>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</si>
  <si>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</si>
  <si>
    <t>BUDGET #9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</si>
  <si>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</si>
  <si>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</si>
  <si>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</si>
  <si>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</si>
  <si>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</si>
  <si>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</si>
  <si>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#9 FY24  FEB. 27,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</si>
</sst>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19" fillId="0" borderId="1" xfId="0" applyFont="1" applyBorder="1"/>
    <xf numFmtId="0" fontId="2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"/>
  <sheetViews>
    <sheetView tabSelected="1" zoomScaleNormal="100" workbookViewId="0">
      <selection activeCell="P2" sqref="P2"/>
    </sheetView>
  </sheetViews>
  <sheetFormatPr defaultColWidth="9.140625" defaultRowHeight="13.5" x14ac:dyDescent="0.25"/>
  <cols>
    <col min="1" max="1" width="51.42578125" style="3" customWidth="1"/>
    <col min="2" max="2" width="33.140625" style="3" customWidth="1"/>
    <col min="3" max="3" width="15.8554687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4.140625" style="2" hidden="1" customWidth="1"/>
    <col min="9" max="16" width="24.28515625" style="2" hidden="1" customWidth="1"/>
    <col min="17" max="17" width="24.28515625" style="2" customWidth="1"/>
    <col min="18" max="18" width="13.42578125" style="3" hidden="1" customWidth="1"/>
    <col min="19" max="19" width="12" style="3" bestFit="1" customWidth="1"/>
    <col min="20" max="16384" width="9.140625" style="3"/>
  </cols>
  <sheetData>
    <row r="1" spans="1:18" ht="20.25" x14ac:dyDescent="0.3">
      <c r="A1" s="3" t="s">
        <v>11</v>
      </c>
      <c r="B1" s="86" t="s">
        <v>10</v>
      </c>
      <c r="C1" s="87"/>
      <c r="D1" s="87"/>
      <c r="E1" s="87"/>
      <c r="F1" s="87"/>
      <c r="G1" s="87"/>
      <c r="H1" s="87"/>
      <c r="I1" s="57"/>
      <c r="J1" s="57"/>
      <c r="K1" s="57"/>
      <c r="L1" s="57"/>
      <c r="M1" s="57"/>
      <c r="N1" s="57"/>
      <c r="O1" s="57"/>
      <c r="P1" s="57"/>
      <c r="Q1" s="57"/>
    </row>
    <row r="2" spans="1:18" ht="20.25" x14ac:dyDescent="0.3">
      <c r="A2" s="4"/>
      <c r="B2" s="12"/>
      <c r="C2" s="12"/>
      <c r="D2" s="12"/>
      <c r="E2" s="13"/>
      <c r="F2" s="13"/>
      <c r="G2" s="13"/>
    </row>
    <row r="3" spans="1:18" ht="20.25" x14ac:dyDescent="0.3">
      <c r="A3" s="36" t="s">
        <v>12</v>
      </c>
      <c r="B3" s="12" t="s">
        <v>7</v>
      </c>
      <c r="C3" s="1"/>
    </row>
    <row r="4" spans="1:18" ht="21" thickBot="1" x14ac:dyDescent="0.35">
      <c r="A4" s="4"/>
      <c r="B4" s="5"/>
      <c r="C4" s="1"/>
    </row>
    <row r="5" spans="1:18" s="16" customFormat="1" ht="45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0" t="s">
        <v>27</v>
      </c>
      <c r="H5" s="15" t="s">
        <v>39</v>
      </c>
      <c r="I5" s="60" t="s">
        <v>40</v>
      </c>
      <c r="J5" s="60" t="s">
        <v>51</v>
      </c>
      <c r="K5" s="60" t="s">
        <v>56</v>
      </c>
      <c r="L5" s="60" t="s">
        <v>64</v>
      </c>
      <c r="M5" s="60" t="s">
        <v>71</v>
      </c>
      <c r="N5" s="60" t="s">
        <v>76</v>
      </c>
      <c r="O5" s="60" t="s">
        <v>82</v>
      </c>
      <c r="P5" s="60" t="s">
        <v>87</v>
      </c>
      <c r="Q5" s="60" t="s">
        <v>94</v>
      </c>
      <c r="R5" s="38" t="s">
        <v>6</v>
      </c>
    </row>
    <row r="6" spans="1:18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2"/>
    </row>
    <row r="7" spans="1:18" s="7" customFormat="1" ht="16.5" hidden="1" x14ac:dyDescent="0.3">
      <c r="A7" s="21" t="s">
        <v>65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</row>
    <row r="8" spans="1:18" s="7" customFormat="1" ht="16.5" hidden="1" x14ac:dyDescent="0.3">
      <c r="A8" s="39" t="s">
        <v>66</v>
      </c>
      <c r="B8" s="23" t="s">
        <v>48</v>
      </c>
      <c r="C8" s="51" t="s">
        <v>67</v>
      </c>
      <c r="D8" s="67" t="s">
        <v>68</v>
      </c>
      <c r="E8" s="68" t="s">
        <v>21</v>
      </c>
      <c r="F8" s="21" t="s">
        <v>13</v>
      </c>
      <c r="G8" s="21"/>
      <c r="H8" s="26"/>
      <c r="I8" s="26"/>
      <c r="J8" s="26"/>
      <c r="K8" s="26"/>
      <c r="L8" s="80">
        <v>95000</v>
      </c>
      <c r="M8" s="80"/>
      <c r="N8" s="80"/>
      <c r="O8" s="80"/>
      <c r="P8" s="80"/>
      <c r="Q8" s="80"/>
      <c r="R8" s="66">
        <f>SUM(L8)</f>
        <v>95000</v>
      </c>
    </row>
    <row r="9" spans="1:18" s="7" customFormat="1" ht="17.25" hidden="1" thickBot="1" x14ac:dyDescent="0.35">
      <c r="A9" s="45" t="s">
        <v>79</v>
      </c>
      <c r="B9" s="77" t="s">
        <v>48</v>
      </c>
      <c r="C9" s="69" t="s">
        <v>80</v>
      </c>
      <c r="D9" s="67" t="s">
        <v>81</v>
      </c>
      <c r="E9" s="67" t="s">
        <v>25</v>
      </c>
      <c r="F9" s="23" t="s">
        <v>13</v>
      </c>
      <c r="G9" s="23"/>
      <c r="H9" s="24"/>
      <c r="I9" s="24"/>
      <c r="J9" s="24"/>
      <c r="K9" s="24"/>
      <c r="L9" s="76"/>
      <c r="M9" s="76"/>
      <c r="N9" s="76">
        <v>387403</v>
      </c>
      <c r="O9" s="76"/>
      <c r="P9" s="76"/>
      <c r="Q9" s="76"/>
      <c r="R9" s="66">
        <f>SUM(N9)</f>
        <v>387403</v>
      </c>
    </row>
    <row r="10" spans="1:18" s="7" customFormat="1" ht="16.5" x14ac:dyDescent="0.3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6"/>
      <c r="M10" s="76"/>
      <c r="N10" s="76"/>
      <c r="O10" s="76"/>
      <c r="P10" s="76"/>
      <c r="Q10" s="76"/>
      <c r="R10" s="66"/>
    </row>
    <row r="11" spans="1:18" s="7" customFormat="1" ht="16.5" x14ac:dyDescent="0.3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6"/>
      <c r="M11" s="76"/>
      <c r="N11" s="76"/>
      <c r="O11" s="76"/>
      <c r="P11" s="76"/>
      <c r="Q11" s="76"/>
      <c r="R11" s="66"/>
    </row>
    <row r="12" spans="1:18" s="7" customFormat="1" ht="16.5" x14ac:dyDescent="0.3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6"/>
      <c r="M12" s="76"/>
      <c r="N12" s="76"/>
      <c r="O12" s="76"/>
      <c r="P12" s="76"/>
      <c r="Q12" s="76"/>
      <c r="R12" s="66"/>
    </row>
    <row r="13" spans="1:18" s="7" customFormat="1" ht="16.5" x14ac:dyDescent="0.3">
      <c r="A13" s="21" t="s">
        <v>38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6"/>
      <c r="M13" s="76"/>
      <c r="N13" s="76"/>
      <c r="O13" s="76"/>
      <c r="P13" s="76"/>
      <c r="Q13" s="76"/>
      <c r="R13" s="66"/>
    </row>
    <row r="14" spans="1:18" s="7" customFormat="1" ht="16.5" hidden="1" x14ac:dyDescent="0.3">
      <c r="A14" s="37"/>
      <c r="B14" s="23"/>
      <c r="C14" s="38"/>
      <c r="D14" s="38"/>
      <c r="E14" s="21"/>
      <c r="F14" s="23"/>
      <c r="G14" s="70" t="s">
        <v>28</v>
      </c>
      <c r="H14" s="24"/>
      <c r="I14" s="24"/>
      <c r="J14" s="24"/>
      <c r="K14" s="24"/>
      <c r="L14" s="76"/>
      <c r="M14" s="76"/>
      <c r="N14" s="76"/>
      <c r="O14" s="76"/>
      <c r="P14" s="76"/>
      <c r="Q14" s="76"/>
      <c r="R14" s="66"/>
    </row>
    <row r="15" spans="1:18" s="7" customFormat="1" ht="16.5" hidden="1" x14ac:dyDescent="0.3">
      <c r="A15" s="37"/>
      <c r="B15" s="23"/>
      <c r="C15" s="38"/>
      <c r="D15" s="38"/>
      <c r="E15" s="21"/>
      <c r="F15" s="23"/>
      <c r="G15" s="70" t="s">
        <v>28</v>
      </c>
      <c r="H15" s="24"/>
      <c r="I15" s="24"/>
      <c r="J15" s="24"/>
      <c r="K15" s="24"/>
      <c r="L15" s="76"/>
      <c r="M15" s="76"/>
      <c r="N15" s="76"/>
      <c r="O15" s="76"/>
      <c r="P15" s="76"/>
      <c r="Q15" s="76"/>
      <c r="R15" s="66"/>
    </row>
    <row r="16" spans="1:18" s="7" customFormat="1" ht="16.5" hidden="1" x14ac:dyDescent="0.3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0" t="s">
        <v>28</v>
      </c>
      <c r="H16" s="24"/>
      <c r="I16" s="24"/>
      <c r="J16" s="24"/>
      <c r="K16" s="24"/>
      <c r="L16" s="76"/>
      <c r="M16" s="76"/>
      <c r="N16" s="76"/>
      <c r="O16" s="76"/>
      <c r="P16" s="76"/>
      <c r="Q16" s="76"/>
      <c r="R16" s="66"/>
    </row>
    <row r="17" spans="1:18" s="7" customFormat="1" ht="16.5" hidden="1" x14ac:dyDescent="0.3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0" t="s">
        <v>28</v>
      </c>
      <c r="H17" s="24"/>
      <c r="I17" s="24"/>
      <c r="J17" s="24"/>
      <c r="K17" s="24"/>
      <c r="L17" s="76"/>
      <c r="M17" s="76"/>
      <c r="N17" s="76"/>
      <c r="O17" s="76"/>
      <c r="P17" s="76"/>
      <c r="Q17" s="76"/>
      <c r="R17" s="66"/>
    </row>
    <row r="18" spans="1:18" s="7" customFormat="1" ht="16.5" hidden="1" x14ac:dyDescent="0.3">
      <c r="A18" s="37" t="s">
        <v>36</v>
      </c>
      <c r="B18" s="23" t="s">
        <v>41</v>
      </c>
      <c r="C18" s="20" t="s">
        <v>37</v>
      </c>
      <c r="D18" s="20" t="s">
        <v>17</v>
      </c>
      <c r="E18" s="20" t="s">
        <v>18</v>
      </c>
      <c r="F18" s="75">
        <v>10.561</v>
      </c>
      <c r="G18" s="23"/>
      <c r="H18" s="76">
        <v>4827.2000000000007</v>
      </c>
      <c r="I18" s="24"/>
      <c r="J18" s="24"/>
      <c r="K18" s="24"/>
      <c r="L18" s="76"/>
      <c r="M18" s="76"/>
      <c r="N18" s="76"/>
      <c r="O18" s="76"/>
      <c r="P18" s="76"/>
      <c r="Q18" s="76"/>
      <c r="R18" s="66">
        <f>SUM(H18:I18)</f>
        <v>4827.2000000000007</v>
      </c>
    </row>
    <row r="19" spans="1:18" s="7" customFormat="1" ht="16.5" hidden="1" x14ac:dyDescent="0.3">
      <c r="A19" s="82" t="s">
        <v>90</v>
      </c>
      <c r="B19" s="23" t="s">
        <v>48</v>
      </c>
      <c r="C19" s="83" t="s">
        <v>91</v>
      </c>
      <c r="D19" s="83" t="s">
        <v>92</v>
      </c>
      <c r="E19" s="65" t="s">
        <v>93</v>
      </c>
      <c r="F19" s="84" t="s">
        <v>13</v>
      </c>
      <c r="G19" s="23"/>
      <c r="H19" s="76"/>
      <c r="I19" s="24"/>
      <c r="J19" s="24"/>
      <c r="K19" s="24"/>
      <c r="L19" s="76"/>
      <c r="M19" s="76"/>
      <c r="N19" s="76"/>
      <c r="O19" s="76"/>
      <c r="P19" s="76">
        <v>7142.95</v>
      </c>
      <c r="Q19" s="76"/>
      <c r="R19" s="66">
        <f>SUM(P19)</f>
        <v>7142.95</v>
      </c>
    </row>
    <row r="20" spans="1:18" s="7" customFormat="1" ht="16.5" x14ac:dyDescent="0.3">
      <c r="A20" s="82" t="s">
        <v>95</v>
      </c>
      <c r="B20" s="23" t="s">
        <v>48</v>
      </c>
      <c r="C20" s="85" t="s">
        <v>96</v>
      </c>
      <c r="D20" s="85" t="s">
        <v>97</v>
      </c>
      <c r="E20" s="21" t="s">
        <v>98</v>
      </c>
      <c r="F20" s="21" t="s">
        <v>13</v>
      </c>
      <c r="G20" s="23"/>
      <c r="H20" s="76"/>
      <c r="I20" s="24"/>
      <c r="J20" s="24"/>
      <c r="K20" s="24"/>
      <c r="L20" s="76"/>
      <c r="M20" s="76"/>
      <c r="N20" s="76"/>
      <c r="O20" s="76"/>
      <c r="P20" s="76"/>
      <c r="Q20" s="76">
        <v>5654.0133402918145</v>
      </c>
      <c r="R20" s="66"/>
    </row>
    <row r="21" spans="1:18" s="7" customFormat="1" ht="16.5" x14ac:dyDescent="0.3">
      <c r="A21" s="37" t="s">
        <v>99</v>
      </c>
      <c r="B21" s="23" t="s">
        <v>48</v>
      </c>
      <c r="C21" s="85" t="s">
        <v>96</v>
      </c>
      <c r="D21" s="85" t="s">
        <v>97</v>
      </c>
      <c r="E21" s="21" t="s">
        <v>98</v>
      </c>
      <c r="F21" s="21" t="s">
        <v>13</v>
      </c>
      <c r="G21" s="23"/>
      <c r="H21" s="76"/>
      <c r="I21" s="24"/>
      <c r="J21" s="24"/>
      <c r="K21" s="24"/>
      <c r="L21" s="76"/>
      <c r="M21" s="76"/>
      <c r="N21" s="76"/>
      <c r="O21" s="76"/>
      <c r="P21" s="76"/>
      <c r="Q21" s="76">
        <v>5654.0133402918145</v>
      </c>
      <c r="R21" s="66"/>
    </row>
    <row r="22" spans="1:18" s="7" customFormat="1" ht="16.5" x14ac:dyDescent="0.3">
      <c r="A22" s="37"/>
      <c r="B22" s="23"/>
      <c r="C22" s="20"/>
      <c r="D22" s="20"/>
      <c r="E22" s="20"/>
      <c r="F22" s="75"/>
      <c r="G22" s="23"/>
      <c r="H22" s="76"/>
      <c r="I22" s="24"/>
      <c r="J22" s="24"/>
      <c r="K22" s="24"/>
      <c r="L22" s="76"/>
      <c r="M22" s="76"/>
      <c r="N22" s="76"/>
      <c r="O22" s="76"/>
      <c r="P22" s="76"/>
      <c r="Q22" s="76"/>
      <c r="R22" s="66"/>
    </row>
    <row r="23" spans="1:18" s="7" customFormat="1" ht="16.5" x14ac:dyDescent="0.3">
      <c r="A23" s="37"/>
      <c r="B23" s="59"/>
      <c r="C23" s="21"/>
      <c r="D23" s="21"/>
      <c r="E23" s="21"/>
      <c r="F23" s="23"/>
      <c r="G23" s="23"/>
      <c r="H23" s="24"/>
      <c r="I23" s="24"/>
      <c r="J23" s="24"/>
      <c r="K23" s="24"/>
      <c r="L23" s="76"/>
      <c r="M23" s="76"/>
      <c r="N23" s="76"/>
      <c r="O23" s="76"/>
      <c r="P23" s="76"/>
      <c r="Q23" s="76"/>
      <c r="R23" s="66"/>
    </row>
    <row r="24" spans="1:18" s="7" customFormat="1" ht="16.5" x14ac:dyDescent="0.3">
      <c r="A24" s="37"/>
      <c r="B24" s="59"/>
      <c r="C24" s="21"/>
      <c r="D24" s="21"/>
      <c r="E24" s="21"/>
      <c r="F24" s="23"/>
      <c r="G24" s="23"/>
      <c r="H24" s="24"/>
      <c r="I24" s="24"/>
      <c r="J24" s="24"/>
      <c r="K24" s="24"/>
      <c r="L24" s="76"/>
      <c r="M24" s="76"/>
      <c r="N24" s="76"/>
      <c r="O24" s="76"/>
      <c r="P24" s="76"/>
      <c r="Q24" s="76"/>
      <c r="R24" s="66"/>
    </row>
    <row r="25" spans="1:18" s="8" customFormat="1" ht="16.5" hidden="1" x14ac:dyDescent="0.3">
      <c r="A25" s="15" t="s">
        <v>8</v>
      </c>
      <c r="B25" s="17"/>
      <c r="C25" s="20"/>
      <c r="D25" s="20"/>
      <c r="E25" s="17"/>
      <c r="F25" s="17"/>
      <c r="G25" s="17"/>
      <c r="H25" s="24"/>
      <c r="I25" s="24"/>
      <c r="J25" s="24"/>
      <c r="K25" s="24"/>
      <c r="L25" s="76"/>
      <c r="M25" s="76"/>
      <c r="N25" s="76"/>
      <c r="O25" s="76"/>
      <c r="P25" s="76"/>
      <c r="Q25" s="76"/>
      <c r="R25" s="66"/>
    </row>
    <row r="26" spans="1:18" s="7" customFormat="1" ht="16.5" hidden="1" x14ac:dyDescent="0.3">
      <c r="A26" s="21" t="s">
        <v>26</v>
      </c>
      <c r="B26" s="17"/>
      <c r="C26" s="20"/>
      <c r="D26" s="20"/>
      <c r="E26" s="17"/>
      <c r="F26" s="17"/>
      <c r="G26" s="17"/>
      <c r="H26" s="24"/>
      <c r="I26" s="24"/>
      <c r="J26" s="24"/>
      <c r="K26" s="24"/>
      <c r="L26" s="76"/>
      <c r="M26" s="76"/>
      <c r="N26" s="76"/>
      <c r="O26" s="76"/>
      <c r="P26" s="76"/>
      <c r="Q26" s="76"/>
      <c r="R26" s="66"/>
    </row>
    <row r="27" spans="1:18" s="8" customFormat="1" ht="16.5" hidden="1" x14ac:dyDescent="0.3">
      <c r="A27" s="41"/>
      <c r="B27" s="23"/>
      <c r="C27" s="55"/>
      <c r="D27" s="49"/>
      <c r="E27" s="49"/>
      <c r="F27" s="21"/>
      <c r="G27" s="70" t="s">
        <v>29</v>
      </c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66"/>
    </row>
    <row r="28" spans="1:18" s="8" customFormat="1" ht="16.5" hidden="1" x14ac:dyDescent="0.3">
      <c r="A28" s="41"/>
      <c r="B28" s="23"/>
      <c r="C28" s="55"/>
      <c r="D28" s="49"/>
      <c r="E28" s="49"/>
      <c r="F28" s="21"/>
      <c r="G28" s="70" t="s">
        <v>29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66"/>
    </row>
    <row r="29" spans="1:18" s="7" customFormat="1" ht="16.5" hidden="1" x14ac:dyDescent="0.3">
      <c r="A29" s="41"/>
      <c r="B29" s="23"/>
      <c r="C29" s="21"/>
      <c r="D29" s="21"/>
      <c r="E29" s="21"/>
      <c r="F29" s="21"/>
      <c r="G29" s="21"/>
      <c r="H29" s="24"/>
      <c r="I29" s="24"/>
      <c r="J29" s="24"/>
      <c r="K29" s="24"/>
      <c r="L29" s="76"/>
      <c r="M29" s="76"/>
      <c r="N29" s="76"/>
      <c r="O29" s="76"/>
      <c r="P29" s="76"/>
      <c r="Q29" s="76"/>
      <c r="R29" s="66"/>
    </row>
    <row r="30" spans="1:18" s="7" customFormat="1" ht="16.5" hidden="1" x14ac:dyDescent="0.3">
      <c r="A30" s="43"/>
      <c r="B30" s="50"/>
      <c r="C30" s="21"/>
      <c r="D30" s="21"/>
      <c r="E30" s="21"/>
      <c r="F30" s="21"/>
      <c r="G30" s="21"/>
      <c r="H30" s="24"/>
      <c r="I30" s="24"/>
      <c r="J30" s="24"/>
      <c r="K30" s="24"/>
      <c r="L30" s="76"/>
      <c r="M30" s="76"/>
      <c r="N30" s="76"/>
      <c r="O30" s="76"/>
      <c r="P30" s="76"/>
      <c r="Q30" s="76"/>
      <c r="R30" s="66"/>
    </row>
    <row r="31" spans="1:18" s="7" customFormat="1" ht="16.5" hidden="1" x14ac:dyDescent="0.3">
      <c r="A31" s="43"/>
      <c r="B31" s="23"/>
      <c r="C31" s="21"/>
      <c r="D31" s="21"/>
      <c r="E31" s="21"/>
      <c r="F31" s="21"/>
      <c r="G31" s="21"/>
      <c r="H31" s="24"/>
      <c r="I31" s="24"/>
      <c r="J31" s="24"/>
      <c r="K31" s="24"/>
      <c r="L31" s="76"/>
      <c r="M31" s="76"/>
      <c r="N31" s="76"/>
      <c r="O31" s="76"/>
      <c r="P31" s="76"/>
      <c r="Q31" s="76"/>
      <c r="R31" s="66"/>
    </row>
    <row r="32" spans="1:18" s="6" customFormat="1" ht="15" hidden="1" x14ac:dyDescent="0.25">
      <c r="A32" s="43"/>
      <c r="B32" s="23"/>
      <c r="C32" s="21"/>
      <c r="D32" s="21"/>
      <c r="E32" s="21"/>
      <c r="F32" s="21"/>
      <c r="G32" s="21"/>
      <c r="H32" s="24"/>
      <c r="I32" s="24"/>
      <c r="J32" s="24"/>
      <c r="K32" s="24"/>
      <c r="L32" s="76"/>
      <c r="M32" s="76"/>
      <c r="N32" s="76"/>
      <c r="O32" s="76"/>
      <c r="P32" s="76"/>
      <c r="Q32" s="76"/>
      <c r="R32" s="66"/>
    </row>
    <row r="33" spans="1:19" s="6" customFormat="1" ht="16.5" hidden="1" x14ac:dyDescent="0.3">
      <c r="A33" s="9"/>
      <c r="B33" s="17"/>
      <c r="C33" s="18"/>
      <c r="D33" s="18"/>
      <c r="E33" s="19"/>
      <c r="F33" s="20"/>
      <c r="G33" s="20"/>
      <c r="H33" s="24"/>
      <c r="I33" s="24"/>
      <c r="J33" s="24"/>
      <c r="K33" s="24"/>
      <c r="L33" s="76"/>
      <c r="M33" s="76"/>
      <c r="N33" s="76"/>
      <c r="O33" s="76"/>
      <c r="P33" s="76"/>
      <c r="Q33" s="76"/>
      <c r="R33" s="66"/>
    </row>
    <row r="34" spans="1:19" s="7" customFormat="1" ht="16.5" hidden="1" x14ac:dyDescent="0.3">
      <c r="A34" s="15" t="s">
        <v>8</v>
      </c>
      <c r="B34" s="17"/>
      <c r="C34" s="18"/>
      <c r="D34" s="18"/>
      <c r="E34" s="19"/>
      <c r="F34" s="20"/>
      <c r="G34" s="20"/>
      <c r="H34" s="24"/>
      <c r="I34" s="24"/>
      <c r="J34" s="24"/>
      <c r="K34" s="24"/>
      <c r="L34" s="76"/>
      <c r="M34" s="76"/>
      <c r="N34" s="76"/>
      <c r="O34" s="76"/>
      <c r="P34" s="76"/>
      <c r="Q34" s="76"/>
      <c r="R34" s="66"/>
    </row>
    <row r="35" spans="1:19" s="8" customFormat="1" ht="16.5" hidden="1" x14ac:dyDescent="0.3">
      <c r="A35" s="21" t="s">
        <v>19</v>
      </c>
      <c r="B35" s="17"/>
      <c r="C35" s="25"/>
      <c r="D35" s="25"/>
      <c r="E35" s="25"/>
      <c r="F35" s="17"/>
      <c r="G35" s="17"/>
      <c r="H35" s="24"/>
      <c r="I35" s="24"/>
      <c r="J35" s="24"/>
      <c r="K35" s="24"/>
      <c r="L35" s="76"/>
      <c r="M35" s="76"/>
      <c r="N35" s="76"/>
      <c r="O35" s="76"/>
      <c r="P35" s="76"/>
      <c r="Q35" s="76"/>
      <c r="R35" s="66"/>
    </row>
    <row r="36" spans="1:19" s="8" customFormat="1" ht="15" hidden="1" x14ac:dyDescent="0.25">
      <c r="A36" s="61"/>
      <c r="B36" s="59"/>
      <c r="C36" s="21"/>
      <c r="D36" s="21"/>
      <c r="E36" s="21"/>
      <c r="F36" s="21"/>
      <c r="G36" s="21"/>
      <c r="H36" s="24"/>
      <c r="I36" s="24"/>
      <c r="J36" s="24"/>
      <c r="K36" s="24"/>
      <c r="L36" s="76"/>
      <c r="M36" s="76"/>
      <c r="N36" s="76"/>
      <c r="O36" s="76"/>
      <c r="P36" s="76"/>
      <c r="Q36" s="76"/>
      <c r="R36" s="66"/>
    </row>
    <row r="37" spans="1:19" s="8" customFormat="1" ht="15" hidden="1" x14ac:dyDescent="0.25">
      <c r="A37" s="61"/>
      <c r="B37" s="62"/>
      <c r="C37" s="21"/>
      <c r="D37" s="21"/>
      <c r="E37" s="21"/>
      <c r="F37" s="21"/>
      <c r="G37" s="21"/>
      <c r="H37" s="24"/>
      <c r="I37" s="24"/>
      <c r="J37" s="24"/>
      <c r="K37" s="24"/>
      <c r="L37" s="76"/>
      <c r="M37" s="76"/>
      <c r="N37" s="76"/>
      <c r="O37" s="76"/>
      <c r="P37" s="76"/>
      <c r="Q37" s="76"/>
      <c r="R37" s="66"/>
    </row>
    <row r="38" spans="1:19" s="7" customFormat="1" ht="16.5" hidden="1" x14ac:dyDescent="0.3">
      <c r="A38" s="43"/>
      <c r="B38" s="23"/>
      <c r="C38" s="21"/>
      <c r="D38" s="21"/>
      <c r="E38" s="21"/>
      <c r="F38" s="21"/>
      <c r="G38" s="21"/>
      <c r="H38" s="26"/>
      <c r="I38" s="26"/>
      <c r="J38" s="26"/>
      <c r="K38" s="26"/>
      <c r="L38" s="80"/>
      <c r="M38" s="80"/>
      <c r="N38" s="80"/>
      <c r="O38" s="80"/>
      <c r="P38" s="80"/>
      <c r="Q38" s="80"/>
      <c r="R38" s="66"/>
      <c r="S38" s="56"/>
    </row>
    <row r="39" spans="1:19" s="6" customFormat="1" ht="16.5" hidden="1" x14ac:dyDescent="0.3">
      <c r="A39" s="15" t="s">
        <v>8</v>
      </c>
      <c r="B39" s="17"/>
      <c r="C39" s="18"/>
      <c r="D39" s="18"/>
      <c r="E39" s="19"/>
      <c r="F39" s="20"/>
      <c r="G39" s="20"/>
      <c r="H39" s="24"/>
      <c r="I39" s="24"/>
      <c r="J39" s="24"/>
      <c r="K39" s="24"/>
      <c r="L39" s="76"/>
      <c r="M39" s="76"/>
      <c r="N39" s="76"/>
      <c r="O39" s="76"/>
      <c r="P39" s="76"/>
      <c r="Q39" s="76"/>
      <c r="R39" s="66"/>
    </row>
    <row r="40" spans="1:19" s="7" customFormat="1" ht="16.5" hidden="1" x14ac:dyDescent="0.3">
      <c r="A40" s="21" t="s">
        <v>63</v>
      </c>
      <c r="B40" s="17"/>
      <c r="C40" s="18"/>
      <c r="D40" s="18"/>
      <c r="E40" s="19"/>
      <c r="F40" s="20"/>
      <c r="G40" s="20"/>
      <c r="H40" s="24"/>
      <c r="I40" s="24"/>
      <c r="J40" s="24"/>
      <c r="K40" s="24"/>
      <c r="L40" s="76"/>
      <c r="M40" s="76"/>
      <c r="N40" s="76"/>
      <c r="O40" s="76"/>
      <c r="P40" s="76"/>
      <c r="Q40" s="76"/>
      <c r="R40" s="66"/>
    </row>
    <row r="41" spans="1:19" s="30" customFormat="1" ht="16.5" hidden="1" x14ac:dyDescent="0.3">
      <c r="A41" s="47" t="s">
        <v>16</v>
      </c>
      <c r="B41" s="23" t="s">
        <v>59</v>
      </c>
      <c r="C41" s="21" t="s">
        <v>60</v>
      </c>
      <c r="D41" s="21" t="s">
        <v>61</v>
      </c>
      <c r="E41" s="42" t="s">
        <v>62</v>
      </c>
      <c r="F41" s="38">
        <v>17.800999999999998</v>
      </c>
      <c r="G41" s="70" t="s">
        <v>30</v>
      </c>
      <c r="H41" s="26"/>
      <c r="I41" s="26"/>
      <c r="J41" s="26"/>
      <c r="K41" s="80">
        <v>28756</v>
      </c>
      <c r="L41" s="80"/>
      <c r="M41" s="80"/>
      <c r="N41" s="80"/>
      <c r="O41" s="80"/>
      <c r="P41" s="80"/>
      <c r="Q41" s="80"/>
      <c r="R41" s="66">
        <f>SUM(K41)</f>
        <v>28756</v>
      </c>
    </row>
    <row r="42" spans="1:19" s="30" customFormat="1" ht="15" hidden="1" x14ac:dyDescent="0.25">
      <c r="A42" s="43"/>
      <c r="B42" s="23"/>
      <c r="C42" s="55"/>
      <c r="D42" s="40"/>
      <c r="E42" s="55"/>
      <c r="F42" s="21"/>
      <c r="G42" s="21"/>
      <c r="H42" s="26"/>
      <c r="I42" s="26"/>
      <c r="J42" s="26"/>
      <c r="K42" s="80"/>
      <c r="L42" s="80"/>
      <c r="M42" s="80"/>
      <c r="N42" s="80"/>
      <c r="O42" s="80"/>
      <c r="P42" s="80"/>
      <c r="Q42" s="80"/>
      <c r="R42" s="66"/>
    </row>
    <row r="43" spans="1:19" s="30" customFormat="1" ht="15" hidden="1" x14ac:dyDescent="0.25">
      <c r="A43" s="47"/>
      <c r="B43" s="23"/>
      <c r="C43" s="40"/>
      <c r="D43" s="40"/>
      <c r="E43" s="42"/>
      <c r="F43" s="38"/>
      <c r="G43" s="38"/>
      <c r="H43" s="26"/>
      <c r="I43" s="26"/>
      <c r="J43" s="26"/>
      <c r="K43" s="80"/>
      <c r="L43" s="80"/>
      <c r="M43" s="80"/>
      <c r="N43" s="80"/>
      <c r="O43" s="80"/>
      <c r="P43" s="80"/>
      <c r="Q43" s="80"/>
      <c r="R43" s="66"/>
    </row>
    <row r="44" spans="1:19" s="30" customFormat="1" ht="15" hidden="1" x14ac:dyDescent="0.25">
      <c r="A44" s="47"/>
      <c r="B44" s="23"/>
      <c r="C44" s="40"/>
      <c r="D44" s="40"/>
      <c r="E44" s="42"/>
      <c r="F44" s="38"/>
      <c r="G44" s="38"/>
      <c r="H44" s="26"/>
      <c r="I44" s="26"/>
      <c r="J44" s="26"/>
      <c r="K44" s="80"/>
      <c r="L44" s="80"/>
      <c r="M44" s="80"/>
      <c r="N44" s="80"/>
      <c r="O44" s="80"/>
      <c r="P44" s="80"/>
      <c r="Q44" s="80"/>
      <c r="R44" s="66"/>
      <c r="S44" s="48"/>
    </row>
    <row r="45" spans="1:19" s="30" customFormat="1" ht="15" hidden="1" x14ac:dyDescent="0.25">
      <c r="A45" s="41"/>
      <c r="B45" s="23"/>
      <c r="C45" s="46"/>
      <c r="D45" s="46"/>
      <c r="E45" s="46"/>
      <c r="F45" s="23"/>
      <c r="G45" s="23"/>
      <c r="H45" s="26"/>
      <c r="I45" s="26"/>
      <c r="J45" s="26"/>
      <c r="K45" s="80"/>
      <c r="L45" s="80"/>
      <c r="M45" s="80"/>
      <c r="N45" s="80"/>
      <c r="O45" s="80"/>
      <c r="P45" s="80"/>
      <c r="Q45" s="80"/>
      <c r="R45" s="66"/>
    </row>
    <row r="46" spans="1:19" s="30" customFormat="1" ht="15" hidden="1" x14ac:dyDescent="0.25">
      <c r="A46" s="43"/>
      <c r="B46" s="23"/>
      <c r="C46" s="21"/>
      <c r="D46" s="21"/>
      <c r="E46" s="21"/>
      <c r="F46" s="44"/>
      <c r="G46" s="44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66"/>
    </row>
    <row r="47" spans="1:19" s="30" customFormat="1" ht="15" hidden="1" x14ac:dyDescent="0.25">
      <c r="A47" s="43"/>
      <c r="B47" s="23"/>
      <c r="C47" s="21"/>
      <c r="D47" s="21"/>
      <c r="E47" s="21"/>
      <c r="F47" s="44"/>
      <c r="G47" s="44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66"/>
    </row>
    <row r="48" spans="1:19" s="30" customFormat="1" ht="15" hidden="1" x14ac:dyDescent="0.25">
      <c r="A48" s="15" t="s">
        <v>8</v>
      </c>
      <c r="B48" s="23"/>
      <c r="C48" s="21"/>
      <c r="D48" s="21"/>
      <c r="E48" s="21"/>
      <c r="F48" s="44"/>
      <c r="G48" s="44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66"/>
    </row>
    <row r="49" spans="1:18" s="30" customFormat="1" ht="15" hidden="1" x14ac:dyDescent="0.25">
      <c r="A49" s="21" t="s">
        <v>44</v>
      </c>
      <c r="B49" s="23"/>
      <c r="C49" s="21"/>
      <c r="D49" s="21"/>
      <c r="E49" s="21"/>
      <c r="F49" s="44"/>
      <c r="G49" s="44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66"/>
    </row>
    <row r="50" spans="1:18" s="30" customFormat="1" ht="16.5" hidden="1" x14ac:dyDescent="0.3">
      <c r="A50" s="63" t="s">
        <v>47</v>
      </c>
      <c r="B50" s="77" t="s">
        <v>48</v>
      </c>
      <c r="C50" s="78" t="s">
        <v>49</v>
      </c>
      <c r="D50" s="64" t="s">
        <v>14</v>
      </c>
      <c r="E50" s="64">
        <v>6501</v>
      </c>
      <c r="F50" s="23">
        <v>17.259</v>
      </c>
      <c r="G50" s="71" t="s">
        <v>31</v>
      </c>
      <c r="H50" s="52"/>
      <c r="I50" s="52">
        <f>945085-1</f>
        <v>945084</v>
      </c>
      <c r="J50" s="52"/>
      <c r="K50" s="52"/>
      <c r="L50" s="52"/>
      <c r="M50" s="52"/>
      <c r="N50" s="52"/>
      <c r="O50" s="52"/>
      <c r="P50" s="52"/>
      <c r="Q50" s="52"/>
      <c r="R50" s="66">
        <f>SUM(I50)</f>
        <v>945084</v>
      </c>
    </row>
    <row r="51" spans="1:18" s="30" customFormat="1" ht="16.5" hidden="1" x14ac:dyDescent="0.3">
      <c r="A51" s="63" t="s">
        <v>47</v>
      </c>
      <c r="B51" s="23" t="s">
        <v>50</v>
      </c>
      <c r="C51" s="78" t="s">
        <v>49</v>
      </c>
      <c r="D51" s="64" t="s">
        <v>14</v>
      </c>
      <c r="E51" s="64">
        <v>6501</v>
      </c>
      <c r="F51" s="23">
        <v>17.259</v>
      </c>
      <c r="G51" s="71" t="s">
        <v>31</v>
      </c>
      <c r="H51" s="52"/>
      <c r="I51" s="52">
        <v>1</v>
      </c>
      <c r="J51" s="52"/>
      <c r="K51" s="52"/>
      <c r="L51" s="52"/>
      <c r="M51" s="52"/>
      <c r="N51" s="52"/>
      <c r="O51" s="52"/>
      <c r="P51" s="52"/>
      <c r="Q51" s="52"/>
      <c r="R51" s="66">
        <f t="shared" ref="R51" si="0">SUM(I51)</f>
        <v>1</v>
      </c>
    </row>
    <row r="52" spans="1:18" s="30" customFormat="1" ht="16.5" hidden="1" x14ac:dyDescent="0.3">
      <c r="A52" s="37" t="s">
        <v>74</v>
      </c>
      <c r="B52" s="77" t="s">
        <v>48</v>
      </c>
      <c r="C52" s="21" t="s">
        <v>75</v>
      </c>
      <c r="D52" s="65" t="s">
        <v>22</v>
      </c>
      <c r="E52" s="65">
        <v>6502</v>
      </c>
      <c r="F52" s="21">
        <v>17.257999999999999</v>
      </c>
      <c r="G52" s="71" t="s">
        <v>31</v>
      </c>
      <c r="H52" s="52"/>
      <c r="I52" s="52"/>
      <c r="J52" s="52"/>
      <c r="K52" s="52"/>
      <c r="L52" s="52"/>
      <c r="M52" s="52">
        <f>171905-1</f>
        <v>171904</v>
      </c>
      <c r="N52" s="52"/>
      <c r="O52" s="52"/>
      <c r="P52" s="52"/>
      <c r="Q52" s="52"/>
      <c r="R52" s="66">
        <f>M52</f>
        <v>171904</v>
      </c>
    </row>
    <row r="53" spans="1:18" s="30" customFormat="1" ht="16.5" hidden="1" x14ac:dyDescent="0.3">
      <c r="A53" s="37" t="s">
        <v>74</v>
      </c>
      <c r="B53" s="23" t="s">
        <v>50</v>
      </c>
      <c r="C53" s="21" t="s">
        <v>75</v>
      </c>
      <c r="D53" s="65" t="s">
        <v>22</v>
      </c>
      <c r="E53" s="65">
        <v>6502</v>
      </c>
      <c r="F53" s="21">
        <v>17.257999999999999</v>
      </c>
      <c r="G53" s="71" t="s">
        <v>31</v>
      </c>
      <c r="H53" s="52"/>
      <c r="I53" s="52"/>
      <c r="J53" s="52"/>
      <c r="K53" s="52"/>
      <c r="L53" s="52"/>
      <c r="M53" s="52">
        <v>1</v>
      </c>
      <c r="N53" s="52"/>
      <c r="O53" s="52"/>
      <c r="P53" s="52"/>
      <c r="Q53" s="52"/>
      <c r="R53" s="66">
        <f>M53</f>
        <v>1</v>
      </c>
    </row>
    <row r="54" spans="1:18" s="30" customFormat="1" ht="16.5" hidden="1" x14ac:dyDescent="0.3">
      <c r="A54" s="41" t="s">
        <v>52</v>
      </c>
      <c r="B54" s="77" t="s">
        <v>48</v>
      </c>
      <c r="C54" s="79" t="s">
        <v>53</v>
      </c>
      <c r="D54" s="65" t="s">
        <v>20</v>
      </c>
      <c r="E54" s="65">
        <v>6503</v>
      </c>
      <c r="F54" s="21">
        <v>17.277999999999999</v>
      </c>
      <c r="G54" s="71" t="s">
        <v>31</v>
      </c>
      <c r="H54" s="52"/>
      <c r="I54" s="52"/>
      <c r="J54" s="52">
        <f>156835-1</f>
        <v>156834</v>
      </c>
      <c r="K54" s="52"/>
      <c r="L54" s="52"/>
      <c r="M54" s="52"/>
      <c r="N54" s="52"/>
      <c r="O54" s="52"/>
      <c r="P54" s="52"/>
      <c r="Q54" s="52"/>
      <c r="R54" s="66">
        <f>J54</f>
        <v>156834</v>
      </c>
    </row>
    <row r="55" spans="1:18" s="30" customFormat="1" ht="16.5" hidden="1" x14ac:dyDescent="0.3">
      <c r="A55" s="41" t="s">
        <v>52</v>
      </c>
      <c r="B55" s="23" t="s">
        <v>50</v>
      </c>
      <c r="C55" s="79" t="s">
        <v>53</v>
      </c>
      <c r="D55" s="65" t="s">
        <v>20</v>
      </c>
      <c r="E55" s="65">
        <v>6503</v>
      </c>
      <c r="F55" s="21">
        <v>17.277999999999999</v>
      </c>
      <c r="G55" s="71" t="s">
        <v>31</v>
      </c>
      <c r="H55" s="52"/>
      <c r="I55" s="52"/>
      <c r="J55" s="52">
        <v>1</v>
      </c>
      <c r="K55" s="52"/>
      <c r="L55" s="52"/>
      <c r="M55" s="52"/>
      <c r="N55" s="52"/>
      <c r="O55" s="52"/>
      <c r="P55" s="52"/>
      <c r="Q55" s="52"/>
      <c r="R55" s="66">
        <f>J55</f>
        <v>1</v>
      </c>
    </row>
    <row r="56" spans="1:18" s="30" customFormat="1" ht="15" hidden="1" x14ac:dyDescent="0.25">
      <c r="A56" s="37" t="s">
        <v>74</v>
      </c>
      <c r="B56" s="44" t="s">
        <v>48</v>
      </c>
      <c r="C56" s="21" t="s">
        <v>83</v>
      </c>
      <c r="D56" s="21" t="s">
        <v>22</v>
      </c>
      <c r="E56" s="21">
        <v>6502</v>
      </c>
      <c r="F56" s="21">
        <v>17.257999999999999</v>
      </c>
      <c r="G56" s="81" t="s">
        <v>31</v>
      </c>
      <c r="H56" s="52"/>
      <c r="I56" s="52"/>
      <c r="J56" s="52"/>
      <c r="K56" s="52"/>
      <c r="L56" s="52"/>
      <c r="M56" s="52"/>
      <c r="N56" s="52"/>
      <c r="O56" s="52">
        <f>702152-1</f>
        <v>702151</v>
      </c>
      <c r="P56" s="52"/>
      <c r="Q56" s="52"/>
      <c r="R56" s="66">
        <f>SUM(N56:O56)</f>
        <v>702151</v>
      </c>
    </row>
    <row r="57" spans="1:18" s="30" customFormat="1" ht="15" hidden="1" x14ac:dyDescent="0.25">
      <c r="A57" s="37" t="s">
        <v>74</v>
      </c>
      <c r="B57" s="23" t="s">
        <v>50</v>
      </c>
      <c r="C57" s="21" t="s">
        <v>83</v>
      </c>
      <c r="D57" s="21" t="s">
        <v>22</v>
      </c>
      <c r="E57" s="21">
        <v>6502</v>
      </c>
      <c r="F57" s="21">
        <v>17.257999999999999</v>
      </c>
      <c r="G57" s="81" t="s">
        <v>31</v>
      </c>
      <c r="H57" s="52"/>
      <c r="I57" s="52"/>
      <c r="J57" s="52"/>
      <c r="K57" s="52"/>
      <c r="L57" s="52"/>
      <c r="M57" s="52"/>
      <c r="N57" s="52"/>
      <c r="O57" s="52">
        <v>1</v>
      </c>
      <c r="P57" s="52"/>
      <c r="Q57" s="52"/>
      <c r="R57" s="66">
        <f t="shared" ref="R57:R61" si="1">SUM(N57:O57)</f>
        <v>1</v>
      </c>
    </row>
    <row r="58" spans="1:18" s="30" customFormat="1" ht="16.5" hidden="1" x14ac:dyDescent="0.3">
      <c r="A58" s="41" t="s">
        <v>52</v>
      </c>
      <c r="B58" s="44" t="s">
        <v>48</v>
      </c>
      <c r="C58" s="70" t="s">
        <v>84</v>
      </c>
      <c r="D58" s="21" t="s">
        <v>20</v>
      </c>
      <c r="E58" s="21">
        <v>6503</v>
      </c>
      <c r="F58" s="21">
        <v>17.277999999999999</v>
      </c>
      <c r="G58" s="81" t="s">
        <v>31</v>
      </c>
      <c r="H58" s="52"/>
      <c r="I58" s="52"/>
      <c r="J58" s="52"/>
      <c r="K58" s="52"/>
      <c r="L58" s="52"/>
      <c r="M58" s="52"/>
      <c r="N58" s="52"/>
      <c r="O58" s="52">
        <f>570412-1</f>
        <v>570411</v>
      </c>
      <c r="P58" s="52"/>
      <c r="Q58" s="52"/>
      <c r="R58" s="66">
        <f t="shared" si="1"/>
        <v>570411</v>
      </c>
    </row>
    <row r="59" spans="1:18" s="30" customFormat="1" ht="16.5" hidden="1" x14ac:dyDescent="0.3">
      <c r="A59" s="41" t="s">
        <v>52</v>
      </c>
      <c r="B59" s="23" t="s">
        <v>50</v>
      </c>
      <c r="C59" s="70" t="s">
        <v>84</v>
      </c>
      <c r="D59" s="21" t="s">
        <v>20</v>
      </c>
      <c r="E59" s="21">
        <v>6503</v>
      </c>
      <c r="F59" s="21">
        <v>17.277999999999999</v>
      </c>
      <c r="G59" s="81" t="s">
        <v>31</v>
      </c>
      <c r="H59" s="52"/>
      <c r="I59" s="52"/>
      <c r="J59" s="52"/>
      <c r="K59" s="52"/>
      <c r="L59" s="52"/>
      <c r="M59" s="52"/>
      <c r="N59" s="52"/>
      <c r="O59" s="52">
        <v>1</v>
      </c>
      <c r="P59" s="52"/>
      <c r="Q59" s="52"/>
      <c r="R59" s="66">
        <f t="shared" si="1"/>
        <v>1</v>
      </c>
    </row>
    <row r="60" spans="1:18" s="8" customFormat="1" ht="15" hidden="1" x14ac:dyDescent="0.25">
      <c r="A60" s="41"/>
      <c r="B60" s="23"/>
      <c r="C60" s="51"/>
      <c r="D60" s="21"/>
      <c r="E60" s="23"/>
      <c r="F60" s="21"/>
      <c r="G60" s="21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66">
        <f t="shared" si="1"/>
        <v>0</v>
      </c>
    </row>
    <row r="61" spans="1:18" s="7" customFormat="1" ht="16.5" x14ac:dyDescent="0.3">
      <c r="A61" s="10"/>
      <c r="B61" s="27"/>
      <c r="C61" s="27"/>
      <c r="D61" s="20"/>
      <c r="E61" s="20"/>
      <c r="F61" s="20"/>
      <c r="G61" s="20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66">
        <f t="shared" si="1"/>
        <v>0</v>
      </c>
    </row>
    <row r="62" spans="1:18" s="7" customFormat="1" ht="18.75" x14ac:dyDescent="0.3">
      <c r="A62" s="11" t="s">
        <v>0</v>
      </c>
      <c r="B62" s="28"/>
      <c r="C62" s="29"/>
      <c r="D62" s="29"/>
      <c r="E62" s="29"/>
      <c r="F62" s="29"/>
      <c r="G62" s="29"/>
      <c r="H62" s="54">
        <f>SUM(H18:H61)</f>
        <v>4827.2000000000007</v>
      </c>
      <c r="I62" s="54">
        <f>SUM(I18:I61)</f>
        <v>945085</v>
      </c>
      <c r="J62" s="54">
        <f>SUM(J54:J60)</f>
        <v>156835</v>
      </c>
      <c r="K62" s="54">
        <f>SUM(K40:K44)</f>
        <v>28756</v>
      </c>
      <c r="L62" s="54">
        <f>SUM(L7:L10)</f>
        <v>95000</v>
      </c>
      <c r="M62" s="54">
        <f>SUM(M52:M61)</f>
        <v>171905</v>
      </c>
      <c r="N62" s="54">
        <f>SUM(N7:N10)</f>
        <v>387403</v>
      </c>
      <c r="O62" s="54">
        <f>SUM(O48:O60)</f>
        <v>1272564</v>
      </c>
      <c r="P62" s="54">
        <f>SUM(P12:P23)</f>
        <v>7142.95</v>
      </c>
      <c r="Q62" s="54">
        <f>SUM(Q13:Q23)-0.01</f>
        <v>11308.016680583629</v>
      </c>
      <c r="R62" s="66"/>
    </row>
    <row r="63" spans="1:18" s="7" customFormat="1" ht="18.75" x14ac:dyDescent="0.3">
      <c r="A63" s="31"/>
      <c r="B63" s="32"/>
      <c r="C63" s="33"/>
      <c r="D63" s="33"/>
      <c r="E63" s="33"/>
      <c r="F63" s="33"/>
      <c r="G63" s="33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5"/>
    </row>
    <row r="64" spans="1:18" ht="16.5" x14ac:dyDescent="0.3">
      <c r="A64" s="30" t="s">
        <v>9</v>
      </c>
      <c r="B64" s="7"/>
    </row>
    <row r="65" spans="1:1" ht="15" hidden="1" customHeight="1" x14ac:dyDescent="0.25">
      <c r="A65" s="30" t="s">
        <v>42</v>
      </c>
    </row>
    <row r="66" spans="1:1" ht="15" hidden="1" x14ac:dyDescent="0.25">
      <c r="A66" s="58" t="s">
        <v>43</v>
      </c>
    </row>
    <row r="67" spans="1:1" ht="15" hidden="1" x14ac:dyDescent="0.25">
      <c r="A67" s="30" t="s">
        <v>45</v>
      </c>
    </row>
    <row r="68" spans="1:1" ht="15" hidden="1" x14ac:dyDescent="0.25">
      <c r="A68" s="58" t="s">
        <v>46</v>
      </c>
    </row>
    <row r="69" spans="1:1" ht="15" hidden="1" x14ac:dyDescent="0.25">
      <c r="A69" s="30" t="s">
        <v>54</v>
      </c>
    </row>
    <row r="70" spans="1:1" ht="15" hidden="1" x14ac:dyDescent="0.25">
      <c r="A70" s="58" t="s">
        <v>55</v>
      </c>
    </row>
    <row r="71" spans="1:1" ht="15" hidden="1" x14ac:dyDescent="0.25">
      <c r="A71" s="30" t="s">
        <v>58</v>
      </c>
    </row>
    <row r="72" spans="1:1" ht="15" hidden="1" x14ac:dyDescent="0.25">
      <c r="A72" s="58" t="s">
        <v>57</v>
      </c>
    </row>
    <row r="73" spans="1:1" ht="15" hidden="1" x14ac:dyDescent="0.25">
      <c r="A73" s="30" t="s">
        <v>70</v>
      </c>
    </row>
    <row r="74" spans="1:1" ht="15" hidden="1" x14ac:dyDescent="0.25">
      <c r="A74" s="30" t="s">
        <v>69</v>
      </c>
    </row>
    <row r="75" spans="1:1" ht="15" hidden="1" x14ac:dyDescent="0.25">
      <c r="A75" s="30" t="s">
        <v>73</v>
      </c>
    </row>
    <row r="76" spans="1:1" ht="15" hidden="1" x14ac:dyDescent="0.25">
      <c r="A76" s="58" t="s">
        <v>72</v>
      </c>
    </row>
    <row r="77" spans="1:1" ht="15" hidden="1" x14ac:dyDescent="0.25">
      <c r="A77" s="30" t="s">
        <v>78</v>
      </c>
    </row>
    <row r="78" spans="1:1" ht="15" hidden="1" x14ac:dyDescent="0.25">
      <c r="A78" s="58" t="s">
        <v>77</v>
      </c>
    </row>
    <row r="79" spans="1:1" ht="15" hidden="1" x14ac:dyDescent="0.25">
      <c r="A79" s="30" t="s">
        <v>86</v>
      </c>
    </row>
    <row r="80" spans="1:1" ht="15" hidden="1" x14ac:dyDescent="0.25">
      <c r="A80" s="58" t="s">
        <v>85</v>
      </c>
    </row>
    <row r="81" spans="1:1" ht="15" hidden="1" x14ac:dyDescent="0.25">
      <c r="A81" s="30" t="s">
        <v>89</v>
      </c>
    </row>
    <row r="82" spans="1:1" ht="15" hidden="1" x14ac:dyDescent="0.25">
      <c r="A82" s="58" t="s">
        <v>88</v>
      </c>
    </row>
    <row r="83" spans="1:1" ht="15" x14ac:dyDescent="0.25">
      <c r="A83" s="30" t="s">
        <v>101</v>
      </c>
    </row>
    <row r="84" spans="1:1" ht="15" x14ac:dyDescent="0.25">
      <c r="A84" s="58" t="s">
        <v>100</v>
      </c>
    </row>
    <row r="85" spans="1:1" ht="16.5" x14ac:dyDescent="0.3">
      <c r="A85" s="73"/>
    </row>
    <row r="91" spans="1:1" ht="16.5" x14ac:dyDescent="0.3">
      <c r="A91" s="16" t="s">
        <v>32</v>
      </c>
    </row>
    <row r="92" spans="1:1" ht="16.5" x14ac:dyDescent="0.3">
      <c r="A92" s="74" t="s">
        <v>35</v>
      </c>
    </row>
    <row r="93" spans="1:1" ht="16.5" x14ac:dyDescent="0.3">
      <c r="A93" s="16" t="s">
        <v>33</v>
      </c>
    </row>
    <row r="94" spans="1:1" ht="16.5" x14ac:dyDescent="0.3">
      <c r="A94" s="74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2024-02-27T21:54:21Z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