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03BE5A98-F056-493D-B660-54E374DA92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2" l="1"/>
  <c r="M58" i="2"/>
  <c r="N22" i="2"/>
  <c r="L58" i="2"/>
  <c r="N38" i="2" l="1"/>
  <c r="K37" i="2"/>
  <c r="N37" i="2" s="1"/>
  <c r="J51" i="2"/>
  <c r="J58" i="2" s="1"/>
  <c r="N52" i="2"/>
  <c r="N45" i="2"/>
  <c r="N46" i="2"/>
  <c r="N47" i="2"/>
  <c r="N48" i="2"/>
  <c r="N49" i="2"/>
  <c r="N50" i="2"/>
  <c r="I44" i="2"/>
  <c r="I58" i="2" s="1"/>
  <c r="N18" i="2"/>
  <c r="H58" i="2"/>
  <c r="N51" i="2" l="1"/>
  <c r="K58" i="2"/>
  <c r="N44" i="2"/>
</calcChain>
</file>

<file path=xl/sharedStrings.xml><?xml version="1.0" encoding="utf-8"?>
<sst xmlns="http://schemas.openxmlformats.org/spreadsheetml/2006/main" count="129" uniqueCount="87">
  <si>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</si>
  <si>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</si>
  <si>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</si>
  <si>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</si>
  <si>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</si>
  <si>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</si>
  <si>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</si>
  <si>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</si>
  <si>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</si>
  <si>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</si>
  <si>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</si>
  <si>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</si>
  <si>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</si>
  <si>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</si>
  <si>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</si>
  <si>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</si>
  <si>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</si>
  <si>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</si>
  <si>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</si>
  <si>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</si>
  <si>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</si>
  <si>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CT EOL 23CCWORCSOSWTF</t>
  </si>
  <si>
    <t>7003-0135</t>
  </si>
  <si>
    <t>K264</t>
  </si>
  <si>
    <t>7003-1630</t>
  </si>
  <si>
    <t>7003-1778</t>
  </si>
  <si>
    <t>7003-0803</t>
  </si>
  <si>
    <t>K284</t>
  </si>
  <si>
    <t>DUNS 947581567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</si>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</sst>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topLeftCell="A4" zoomScale="110" zoomScaleNormal="110" workbookViewId="0">
      <selection activeCell="A76" sqref="A76"/>
    </sheetView>
  </sheetViews>
  <sheetFormatPr defaultColWidth="9.1796875" defaultRowHeight="12" x14ac:dyDescent="0.3"/>
  <cols>
    <col min="1" max="1" width="61.36328125" style="3" bestFit="1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8" width="15.6328125" style="2" hidden="1" customWidth="1"/>
    <col min="9" max="12" width="16.81640625" style="2" hidden="1" customWidth="1"/>
    <col min="13" max="13" width="16.81640625" style="2" customWidth="1"/>
    <col min="14" max="14" width="13.81640625" style="3" hidden="1" customWidth="1"/>
    <col min="15" max="15" width="13.26953125" style="3" bestFit="1" customWidth="1"/>
    <col min="16" max="16384" width="9.1796875" style="3"/>
  </cols>
  <sheetData>
    <row r="1" spans="1:14" ht="20.5" x14ac:dyDescent="0.45">
      <c r="A1" s="3" t="s">
        <v>10</v>
      </c>
      <c r="B1" s="80" t="s">
        <v>9</v>
      </c>
      <c r="C1" s="81"/>
      <c r="D1" s="81"/>
      <c r="E1" s="81"/>
      <c r="F1" s="81"/>
      <c r="G1" s="81"/>
      <c r="H1" s="81"/>
      <c r="I1" s="58"/>
      <c r="J1" s="58"/>
      <c r="K1" s="58"/>
      <c r="L1" s="58"/>
      <c r="M1" s="58"/>
    </row>
    <row r="2" spans="1:14" ht="20.5" x14ac:dyDescent="0.45">
      <c r="B2" s="10"/>
      <c r="C2" s="10"/>
      <c r="D2" s="10"/>
      <c r="E2" s="11"/>
      <c r="F2" s="11"/>
      <c r="G2" s="11"/>
    </row>
    <row r="3" spans="1:14" ht="20.5" x14ac:dyDescent="0.45">
      <c r="A3" s="4" t="s">
        <v>11</v>
      </c>
      <c r="B3" s="10" t="s">
        <v>7</v>
      </c>
      <c r="C3" s="1"/>
    </row>
    <row r="4" spans="1:14" ht="21" thickBot="1" x14ac:dyDescent="0.5">
      <c r="A4" s="4"/>
      <c r="B4" s="5"/>
      <c r="C4" s="1"/>
    </row>
    <row r="5" spans="1:14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1" t="s">
        <v>29</v>
      </c>
      <c r="H5" s="13" t="s">
        <v>46</v>
      </c>
      <c r="I5" s="61" t="s">
        <v>47</v>
      </c>
      <c r="J5" s="61" t="s">
        <v>61</v>
      </c>
      <c r="K5" s="61" t="s">
        <v>64</v>
      </c>
      <c r="L5" s="61" t="s">
        <v>74</v>
      </c>
      <c r="M5" s="61" t="s">
        <v>82</v>
      </c>
      <c r="N5" s="32" t="s">
        <v>6</v>
      </c>
    </row>
    <row r="6" spans="1:14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20"/>
    </row>
    <row r="7" spans="1:14" s="7" customFormat="1" ht="15" hidden="1" x14ac:dyDescent="0.35">
      <c r="A7" s="19" t="s">
        <v>21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20"/>
    </row>
    <row r="8" spans="1:14" s="7" customFormat="1" ht="15" hidden="1" x14ac:dyDescent="0.35">
      <c r="A8" s="33"/>
      <c r="B8" s="21"/>
      <c r="C8" s="51"/>
      <c r="D8" s="66" t="s">
        <v>22</v>
      </c>
      <c r="E8" s="67" t="s">
        <v>23</v>
      </c>
      <c r="F8" s="19" t="s">
        <v>14</v>
      </c>
      <c r="G8" s="19"/>
      <c r="H8" s="22"/>
      <c r="I8" s="22"/>
      <c r="J8" s="22"/>
      <c r="K8" s="22"/>
      <c r="L8" s="22"/>
      <c r="M8" s="22"/>
      <c r="N8" s="68"/>
    </row>
    <row r="9" spans="1:14" s="7" customFormat="1" ht="15.5" hidden="1" thickBot="1" x14ac:dyDescent="0.4">
      <c r="A9" s="36"/>
      <c r="B9" s="60"/>
      <c r="C9" s="69"/>
      <c r="D9" s="66" t="s">
        <v>26</v>
      </c>
      <c r="E9" s="66" t="s">
        <v>27</v>
      </c>
      <c r="F9" s="21" t="s">
        <v>12</v>
      </c>
      <c r="G9" s="21"/>
      <c r="H9" s="22"/>
      <c r="I9" s="22"/>
      <c r="J9" s="22"/>
      <c r="K9" s="22"/>
      <c r="L9" s="22"/>
      <c r="M9" s="22"/>
      <c r="N9" s="68"/>
    </row>
    <row r="10" spans="1:14" s="7" customFormat="1" ht="15.5" hidden="1" thickTop="1" x14ac:dyDescent="0.35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68"/>
    </row>
    <row r="11" spans="1:14" s="7" customFormat="1" ht="15" hidden="1" x14ac:dyDescent="0.35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68"/>
    </row>
    <row r="12" spans="1:14" s="7" customFormat="1" ht="15" hidden="1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68"/>
    </row>
    <row r="13" spans="1:14" s="7" customFormat="1" ht="15" hidden="1" x14ac:dyDescent="0.35">
      <c r="A13" s="19" t="s">
        <v>48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68"/>
    </row>
    <row r="14" spans="1:14" s="7" customFormat="1" ht="15" hidden="1" x14ac:dyDescent="0.35">
      <c r="A14" s="31"/>
      <c r="B14" s="21"/>
      <c r="C14" s="19"/>
      <c r="D14" s="19"/>
      <c r="E14" s="19"/>
      <c r="F14" s="21">
        <v>17.207000000000001</v>
      </c>
      <c r="G14" s="70" t="s">
        <v>30</v>
      </c>
      <c r="H14" s="22"/>
      <c r="I14" s="22"/>
      <c r="J14" s="22"/>
      <c r="K14" s="22"/>
      <c r="L14" s="22"/>
      <c r="M14" s="22"/>
      <c r="N14" s="68"/>
    </row>
    <row r="15" spans="1:14" s="7" customFormat="1" ht="15" hidden="1" x14ac:dyDescent="0.35">
      <c r="A15" s="31"/>
      <c r="B15" s="21"/>
      <c r="C15" s="19"/>
      <c r="D15" s="19"/>
      <c r="E15" s="19"/>
      <c r="F15" s="21">
        <v>17.207000000000001</v>
      </c>
      <c r="G15" s="70" t="s">
        <v>30</v>
      </c>
      <c r="H15" s="22"/>
      <c r="I15" s="22"/>
      <c r="J15" s="22"/>
      <c r="K15" s="22"/>
      <c r="L15" s="22"/>
      <c r="M15" s="22"/>
      <c r="N15" s="68"/>
    </row>
    <row r="16" spans="1:14" s="7" customFormat="1" ht="15" hidden="1" x14ac:dyDescent="0.35">
      <c r="A16" s="31"/>
      <c r="B16" s="21"/>
      <c r="C16" s="19"/>
      <c r="D16" s="19"/>
      <c r="E16" s="19"/>
      <c r="F16" s="21" t="s">
        <v>13</v>
      </c>
      <c r="G16" s="70" t="s">
        <v>30</v>
      </c>
      <c r="H16" s="22"/>
      <c r="I16" s="22"/>
      <c r="J16" s="22"/>
      <c r="K16" s="22"/>
      <c r="L16" s="22"/>
      <c r="M16" s="22"/>
      <c r="N16" s="68"/>
    </row>
    <row r="17" spans="1:15" s="7" customFormat="1" ht="15" hidden="1" x14ac:dyDescent="0.35">
      <c r="A17" s="31"/>
      <c r="B17" s="21"/>
      <c r="C17" s="19"/>
      <c r="D17" s="19"/>
      <c r="E17" s="19"/>
      <c r="F17" s="21" t="s">
        <v>13</v>
      </c>
      <c r="G17" s="70" t="s">
        <v>30</v>
      </c>
      <c r="H17" s="22"/>
      <c r="I17" s="22"/>
      <c r="J17" s="22"/>
      <c r="K17" s="22"/>
      <c r="L17" s="22"/>
      <c r="M17" s="22"/>
      <c r="N17" s="68"/>
    </row>
    <row r="18" spans="1:15" s="7" customFormat="1" ht="15" hidden="1" x14ac:dyDescent="0.35">
      <c r="A18" s="72" t="s">
        <v>44</v>
      </c>
      <c r="B18" s="21" t="s">
        <v>49</v>
      </c>
      <c r="C18" s="18" t="s">
        <v>45</v>
      </c>
      <c r="D18" s="18" t="s">
        <v>15</v>
      </c>
      <c r="E18" s="18" t="s">
        <v>16</v>
      </c>
      <c r="F18" s="73">
        <v>10.561</v>
      </c>
      <c r="G18" s="37"/>
      <c r="H18" s="74">
        <v>2744.4199999999983</v>
      </c>
      <c r="I18" s="22"/>
      <c r="J18" s="22"/>
      <c r="K18" s="22"/>
      <c r="L18" s="22"/>
      <c r="M18" s="22"/>
      <c r="N18" s="68">
        <f>SUM(H18:I18)</f>
        <v>2744.4199999999983</v>
      </c>
    </row>
    <row r="19" spans="1:15" s="7" customFormat="1" ht="15" hidden="1" x14ac:dyDescent="0.35">
      <c r="A19" s="31"/>
      <c r="B19" s="56"/>
      <c r="C19" s="19"/>
      <c r="D19" s="55"/>
      <c r="E19" s="48"/>
      <c r="F19" s="37"/>
      <c r="G19" s="37"/>
      <c r="H19" s="45"/>
      <c r="I19" s="45"/>
      <c r="J19" s="45"/>
      <c r="K19" s="45"/>
      <c r="L19" s="45"/>
      <c r="M19" s="45"/>
      <c r="N19" s="68"/>
    </row>
    <row r="20" spans="1:15" s="7" customFormat="1" ht="15" x14ac:dyDescent="0.35">
      <c r="A20" s="13" t="s">
        <v>8</v>
      </c>
      <c r="B20" s="37"/>
      <c r="C20" s="38"/>
      <c r="D20" s="38"/>
      <c r="E20" s="39"/>
      <c r="F20" s="37"/>
      <c r="G20" s="37"/>
      <c r="H20" s="45"/>
      <c r="I20" s="45"/>
      <c r="J20" s="45"/>
      <c r="K20" s="45"/>
      <c r="L20" s="45"/>
      <c r="M20" s="45"/>
      <c r="N20" s="68"/>
    </row>
    <row r="21" spans="1:15" s="7" customFormat="1" ht="15" x14ac:dyDescent="0.35">
      <c r="A21" s="19" t="s">
        <v>75</v>
      </c>
      <c r="B21" s="37"/>
      <c r="C21" s="34"/>
      <c r="D21" s="38"/>
      <c r="E21" s="35"/>
      <c r="F21" s="37"/>
      <c r="G21" s="37"/>
      <c r="H21" s="45"/>
      <c r="I21" s="45"/>
      <c r="J21" s="45"/>
      <c r="K21" s="45"/>
      <c r="L21" s="45"/>
      <c r="M21" s="45"/>
      <c r="N21" s="68"/>
    </row>
    <row r="22" spans="1:15" s="7" customFormat="1" ht="15" hidden="1" x14ac:dyDescent="0.35">
      <c r="A22" s="41" t="s">
        <v>78</v>
      </c>
      <c r="B22" s="21" t="s">
        <v>79</v>
      </c>
      <c r="C22" s="19" t="s">
        <v>77</v>
      </c>
      <c r="D22" s="19" t="s">
        <v>20</v>
      </c>
      <c r="E22" s="35" t="s">
        <v>76</v>
      </c>
      <c r="F22" s="32">
        <v>17.800999999999998</v>
      </c>
      <c r="G22" s="70" t="s">
        <v>31</v>
      </c>
      <c r="H22" s="45"/>
      <c r="I22" s="45"/>
      <c r="J22" s="45"/>
      <c r="K22" s="45"/>
      <c r="L22" s="45">
        <v>7105</v>
      </c>
      <c r="M22" s="45"/>
      <c r="N22" s="68">
        <f>SUM(L22)</f>
        <v>7105</v>
      </c>
    </row>
    <row r="23" spans="1:15" s="7" customFormat="1" ht="15" x14ac:dyDescent="0.35">
      <c r="A23" s="41" t="s">
        <v>83</v>
      </c>
      <c r="B23" s="21" t="s">
        <v>84</v>
      </c>
      <c r="C23" s="19" t="s">
        <v>77</v>
      </c>
      <c r="D23" s="19" t="s">
        <v>20</v>
      </c>
      <c r="E23" s="35" t="s">
        <v>76</v>
      </c>
      <c r="F23" s="32">
        <v>17.800999999999998</v>
      </c>
      <c r="G23" s="70" t="s">
        <v>31</v>
      </c>
      <c r="H23" s="45"/>
      <c r="I23" s="45"/>
      <c r="J23" s="45"/>
      <c r="K23" s="45"/>
      <c r="L23" s="45"/>
      <c r="M23" s="45">
        <v>31085</v>
      </c>
      <c r="N23" s="68">
        <f>M23</f>
        <v>31085</v>
      </c>
    </row>
    <row r="24" spans="1:15" s="7" customFormat="1" ht="15" x14ac:dyDescent="0.35">
      <c r="A24" s="41"/>
      <c r="B24" s="21"/>
      <c r="C24" s="19"/>
      <c r="D24" s="34"/>
      <c r="E24" s="19"/>
      <c r="F24" s="19"/>
      <c r="G24" s="19"/>
      <c r="H24" s="45"/>
      <c r="I24" s="45"/>
      <c r="J24" s="45"/>
      <c r="K24" s="45"/>
      <c r="L24" s="45"/>
      <c r="M24" s="45"/>
      <c r="N24" s="68"/>
      <c r="O24" s="40"/>
    </row>
    <row r="25" spans="1:15" s="7" customFormat="1" ht="15" x14ac:dyDescent="0.35">
      <c r="A25" s="31"/>
      <c r="B25" s="21"/>
      <c r="C25" s="34"/>
      <c r="D25" s="38"/>
      <c r="E25" s="34"/>
      <c r="F25" s="21"/>
      <c r="G25" s="21"/>
      <c r="H25" s="45"/>
      <c r="I25" s="45"/>
      <c r="J25" s="45"/>
      <c r="K25" s="45"/>
      <c r="L25" s="45"/>
      <c r="M25" s="45"/>
      <c r="N25" s="68"/>
    </row>
    <row r="26" spans="1:15" s="7" customFormat="1" ht="15.5" x14ac:dyDescent="0.35">
      <c r="A26" s="31"/>
      <c r="B26" s="21"/>
      <c r="C26" s="49"/>
      <c r="D26" s="19"/>
      <c r="E26" s="49"/>
      <c r="F26" s="21"/>
      <c r="G26" s="21"/>
      <c r="H26" s="45"/>
      <c r="I26" s="45"/>
      <c r="J26" s="45"/>
      <c r="K26" s="45"/>
      <c r="L26" s="45"/>
      <c r="M26" s="45"/>
      <c r="N26" s="68"/>
    </row>
    <row r="27" spans="1:15" s="7" customFormat="1" ht="15.5" hidden="1" x14ac:dyDescent="0.35">
      <c r="A27" s="13" t="s">
        <v>8</v>
      </c>
      <c r="B27" s="21"/>
      <c r="C27" s="49"/>
      <c r="D27" s="19"/>
      <c r="E27" s="49"/>
      <c r="F27" s="21"/>
      <c r="G27" s="21"/>
      <c r="H27" s="45"/>
      <c r="I27" s="45"/>
      <c r="J27" s="45"/>
      <c r="K27" s="45"/>
      <c r="L27" s="45"/>
      <c r="M27" s="45"/>
      <c r="N27" s="68"/>
    </row>
    <row r="28" spans="1:15" s="50" customFormat="1" ht="15" hidden="1" x14ac:dyDescent="0.35">
      <c r="A28" s="19" t="s">
        <v>32</v>
      </c>
      <c r="B28" s="15"/>
      <c r="C28" s="18"/>
      <c r="D28" s="18"/>
      <c r="E28" s="15"/>
      <c r="F28" s="15"/>
      <c r="G28" s="15"/>
      <c r="H28" s="45"/>
      <c r="I28" s="45"/>
      <c r="J28" s="45"/>
      <c r="K28" s="45"/>
      <c r="L28" s="45"/>
      <c r="M28" s="45"/>
      <c r="N28" s="68"/>
    </row>
    <row r="29" spans="1:15" s="7" customFormat="1" ht="15" hidden="1" x14ac:dyDescent="0.35">
      <c r="A29" s="31" t="s">
        <v>35</v>
      </c>
      <c r="B29" s="21" t="s">
        <v>18</v>
      </c>
      <c r="C29" s="65" t="s">
        <v>36</v>
      </c>
      <c r="D29" s="54" t="s">
        <v>37</v>
      </c>
      <c r="E29" s="54" t="s">
        <v>38</v>
      </c>
      <c r="F29" s="19">
        <v>17.245000000000001</v>
      </c>
      <c r="G29" s="70" t="s">
        <v>33</v>
      </c>
      <c r="H29" s="45"/>
      <c r="I29" s="45"/>
      <c r="J29" s="45"/>
      <c r="K29" s="45"/>
      <c r="L29" s="45"/>
      <c r="M29" s="45"/>
      <c r="N29" s="68"/>
    </row>
    <row r="30" spans="1:15" s="50" customFormat="1" ht="15" hidden="1" x14ac:dyDescent="0.35">
      <c r="A30" s="31" t="s">
        <v>35</v>
      </c>
      <c r="B30" s="21" t="s">
        <v>39</v>
      </c>
      <c r="C30" s="65" t="s">
        <v>36</v>
      </c>
      <c r="D30" s="54" t="s">
        <v>37</v>
      </c>
      <c r="E30" s="54" t="s">
        <v>38</v>
      </c>
      <c r="F30" s="19">
        <v>17.245000000000001</v>
      </c>
      <c r="G30" s="70" t="s">
        <v>33</v>
      </c>
      <c r="H30" s="45"/>
      <c r="I30" s="45"/>
      <c r="J30" s="45"/>
      <c r="K30" s="45"/>
      <c r="L30" s="45"/>
      <c r="M30" s="45"/>
      <c r="N30" s="68"/>
    </row>
    <row r="31" spans="1:15" s="50" customFormat="1" ht="15" hidden="1" x14ac:dyDescent="0.35">
      <c r="A31" s="31"/>
      <c r="B31" s="21"/>
      <c r="C31" s="19"/>
      <c r="D31" s="19"/>
      <c r="E31" s="19"/>
      <c r="F31" s="19"/>
      <c r="G31" s="19"/>
      <c r="H31" s="45"/>
      <c r="I31" s="45"/>
      <c r="J31" s="45"/>
      <c r="K31" s="45"/>
      <c r="L31" s="45"/>
      <c r="M31" s="45"/>
      <c r="N31" s="68"/>
    </row>
    <row r="32" spans="1:15" s="50" customFormat="1" ht="15" hidden="1" x14ac:dyDescent="0.35">
      <c r="A32" s="41"/>
      <c r="B32" s="42"/>
      <c r="C32" s="19"/>
      <c r="D32" s="19"/>
      <c r="E32" s="19"/>
      <c r="F32" s="19"/>
      <c r="G32" s="19"/>
      <c r="H32" s="45"/>
      <c r="I32" s="45"/>
      <c r="J32" s="45"/>
      <c r="K32" s="45"/>
      <c r="L32" s="45"/>
      <c r="M32" s="45"/>
      <c r="N32" s="68"/>
    </row>
    <row r="33" spans="1:15" s="50" customFormat="1" ht="15" hidden="1" x14ac:dyDescent="0.35">
      <c r="A33" s="41"/>
      <c r="B33" s="21"/>
      <c r="C33" s="19"/>
      <c r="D33" s="19"/>
      <c r="E33" s="19"/>
      <c r="F33" s="19"/>
      <c r="G33" s="19"/>
      <c r="H33" s="45"/>
      <c r="I33" s="45"/>
      <c r="J33" s="45"/>
      <c r="K33" s="45"/>
      <c r="L33" s="45"/>
      <c r="M33" s="45"/>
      <c r="N33" s="68"/>
    </row>
    <row r="34" spans="1:15" s="7" customFormat="1" ht="15" hidden="1" x14ac:dyDescent="0.35">
      <c r="A34" s="41"/>
      <c r="B34" s="21"/>
      <c r="C34" s="19"/>
      <c r="D34" s="19"/>
      <c r="E34" s="19"/>
      <c r="F34" s="19"/>
      <c r="G34" s="19"/>
      <c r="H34" s="45"/>
      <c r="I34" s="45"/>
      <c r="J34" s="45"/>
      <c r="K34" s="45"/>
      <c r="L34" s="45"/>
      <c r="M34" s="45"/>
      <c r="N34" s="68"/>
    </row>
    <row r="35" spans="1:15" s="6" customFormat="1" ht="14.5" hidden="1" x14ac:dyDescent="0.35">
      <c r="A35" s="13" t="s">
        <v>8</v>
      </c>
      <c r="B35" s="15"/>
      <c r="C35" s="16"/>
      <c r="D35" s="16"/>
      <c r="E35" s="17"/>
      <c r="F35" s="18"/>
      <c r="G35" s="18"/>
      <c r="H35" s="45"/>
      <c r="I35" s="45"/>
      <c r="J35" s="45"/>
      <c r="K35" s="45"/>
      <c r="L35" s="45"/>
      <c r="M35" s="45"/>
      <c r="N35" s="68"/>
    </row>
    <row r="36" spans="1:15" s="6" customFormat="1" ht="14.5" hidden="1" x14ac:dyDescent="0.35">
      <c r="A36" s="19" t="s">
        <v>65</v>
      </c>
      <c r="B36" s="15"/>
      <c r="C36" s="16"/>
      <c r="D36" s="16"/>
      <c r="E36" s="17"/>
      <c r="F36" s="18"/>
      <c r="G36" s="18"/>
      <c r="H36" s="45"/>
      <c r="I36" s="45"/>
      <c r="J36" s="45"/>
      <c r="K36" s="45"/>
      <c r="L36" s="45"/>
      <c r="M36" s="45"/>
      <c r="N36" s="68"/>
    </row>
    <row r="37" spans="1:15" s="7" customFormat="1" ht="15.5" hidden="1" x14ac:dyDescent="0.35">
      <c r="A37" s="62" t="s">
        <v>66</v>
      </c>
      <c r="B37" s="75" t="s">
        <v>56</v>
      </c>
      <c r="C37" s="19" t="s">
        <v>67</v>
      </c>
      <c r="D37" s="19" t="s">
        <v>68</v>
      </c>
      <c r="E37" s="19" t="s">
        <v>69</v>
      </c>
      <c r="F37" s="19">
        <v>17.225000000000001</v>
      </c>
      <c r="G37" s="79" t="s">
        <v>70</v>
      </c>
      <c r="H37" s="45"/>
      <c r="I37" s="45"/>
      <c r="J37" s="45"/>
      <c r="K37" s="45">
        <f>56000-1</f>
        <v>55999</v>
      </c>
      <c r="L37" s="45"/>
      <c r="M37" s="45"/>
      <c r="N37" s="68">
        <f>SUM(K37)</f>
        <v>55999</v>
      </c>
    </row>
    <row r="38" spans="1:15" s="7" customFormat="1" ht="15.5" hidden="1" x14ac:dyDescent="0.35">
      <c r="A38" s="62" t="s">
        <v>66</v>
      </c>
      <c r="B38" s="21" t="s">
        <v>71</v>
      </c>
      <c r="C38" s="19" t="s">
        <v>67</v>
      </c>
      <c r="D38" s="19" t="s">
        <v>68</v>
      </c>
      <c r="E38" s="19" t="s">
        <v>69</v>
      </c>
      <c r="F38" s="19">
        <v>17.225000000000001</v>
      </c>
      <c r="G38" s="79" t="s">
        <v>70</v>
      </c>
      <c r="H38" s="45"/>
      <c r="I38" s="45"/>
      <c r="J38" s="45"/>
      <c r="K38" s="45">
        <v>1</v>
      </c>
      <c r="L38" s="45"/>
      <c r="M38" s="45"/>
      <c r="N38" s="68">
        <f>SUM(K38)</f>
        <v>1</v>
      </c>
    </row>
    <row r="39" spans="1:15" s="7" customFormat="1" ht="15" hidden="1" x14ac:dyDescent="0.35">
      <c r="A39" s="41"/>
      <c r="B39" s="21"/>
      <c r="C39" s="19"/>
      <c r="D39" s="19"/>
      <c r="E39" s="19"/>
      <c r="F39" s="19"/>
      <c r="G39" s="19"/>
      <c r="H39" s="45"/>
      <c r="I39" s="45"/>
      <c r="J39" s="45"/>
      <c r="K39" s="45"/>
      <c r="L39" s="45"/>
      <c r="M39" s="45"/>
      <c r="N39" s="68"/>
      <c r="O39" s="57"/>
    </row>
    <row r="40" spans="1:15" s="7" customFormat="1" ht="15" hidden="1" x14ac:dyDescent="0.35">
      <c r="A40" s="31"/>
      <c r="B40" s="21"/>
      <c r="C40" s="34"/>
      <c r="D40" s="34"/>
      <c r="E40" s="35"/>
      <c r="F40" s="19"/>
      <c r="G40" s="19"/>
      <c r="H40" s="45"/>
      <c r="I40" s="45"/>
      <c r="J40" s="45"/>
      <c r="K40" s="45"/>
      <c r="L40" s="45"/>
      <c r="M40" s="45"/>
      <c r="N40" s="68"/>
    </row>
    <row r="41" spans="1:15" s="50" customFormat="1" ht="15" x14ac:dyDescent="0.35">
      <c r="A41" s="8"/>
      <c r="B41" s="15"/>
      <c r="C41" s="16"/>
      <c r="D41" s="16"/>
      <c r="E41" s="16"/>
      <c r="F41" s="15"/>
      <c r="G41" s="15"/>
      <c r="H41" s="45"/>
      <c r="I41" s="45"/>
      <c r="J41" s="45"/>
      <c r="K41" s="45"/>
      <c r="L41" s="45"/>
      <c r="M41" s="45"/>
      <c r="N41" s="68"/>
    </row>
    <row r="42" spans="1:15" s="50" customFormat="1" ht="15" hidden="1" x14ac:dyDescent="0.35">
      <c r="A42" s="13" t="s">
        <v>8</v>
      </c>
      <c r="B42" s="15"/>
      <c r="C42" s="16"/>
      <c r="D42" s="16"/>
      <c r="E42" s="16"/>
      <c r="F42" s="15"/>
      <c r="G42" s="15"/>
      <c r="H42" s="45"/>
      <c r="I42" s="45"/>
      <c r="J42" s="45"/>
      <c r="K42" s="45"/>
      <c r="L42" s="45"/>
      <c r="M42" s="45"/>
      <c r="N42" s="68"/>
    </row>
    <row r="43" spans="1:15" s="50" customFormat="1" ht="15" hidden="1" x14ac:dyDescent="0.35">
      <c r="A43" s="19" t="s">
        <v>52</v>
      </c>
      <c r="B43" s="15"/>
      <c r="C43" s="16"/>
      <c r="D43" s="16"/>
      <c r="E43" s="16"/>
      <c r="F43" s="18"/>
      <c r="G43" s="18"/>
      <c r="H43" s="45"/>
      <c r="I43" s="45"/>
      <c r="J43" s="45"/>
      <c r="K43" s="45"/>
      <c r="L43" s="45"/>
      <c r="M43" s="45"/>
      <c r="N43" s="68"/>
    </row>
    <row r="44" spans="1:15" s="7" customFormat="1" ht="15.5" hidden="1" x14ac:dyDescent="0.35">
      <c r="A44" s="63" t="s">
        <v>55</v>
      </c>
      <c r="B44" s="75" t="s">
        <v>56</v>
      </c>
      <c r="C44" s="76" t="s">
        <v>57</v>
      </c>
      <c r="D44" s="64" t="s">
        <v>19</v>
      </c>
      <c r="E44" s="64">
        <v>6501</v>
      </c>
      <c r="F44" s="21">
        <v>17.259</v>
      </c>
      <c r="G44" s="71" t="s">
        <v>34</v>
      </c>
      <c r="H44" s="43"/>
      <c r="I44" s="43">
        <f>1372071-1</f>
        <v>1372070</v>
      </c>
      <c r="J44" s="43"/>
      <c r="K44" s="43"/>
      <c r="L44" s="43"/>
      <c r="M44" s="43"/>
      <c r="N44" s="68">
        <f t="shared" ref="N44:N50" si="0">SUM(I44)</f>
        <v>1372070</v>
      </c>
    </row>
    <row r="45" spans="1:15" s="7" customFormat="1" ht="15.5" hidden="1" x14ac:dyDescent="0.35">
      <c r="A45" s="63" t="s">
        <v>55</v>
      </c>
      <c r="B45" s="21" t="s">
        <v>58</v>
      </c>
      <c r="C45" s="76" t="s">
        <v>57</v>
      </c>
      <c r="D45" s="64" t="s">
        <v>19</v>
      </c>
      <c r="E45" s="64">
        <v>6501</v>
      </c>
      <c r="F45" s="21">
        <v>17.259</v>
      </c>
      <c r="G45" s="71" t="s">
        <v>34</v>
      </c>
      <c r="H45" s="44"/>
      <c r="I45" s="44">
        <v>1</v>
      </c>
      <c r="J45" s="44"/>
      <c r="K45" s="44"/>
      <c r="L45" s="44"/>
      <c r="M45" s="44"/>
      <c r="N45" s="68">
        <f t="shared" si="0"/>
        <v>1</v>
      </c>
    </row>
    <row r="46" spans="1:15" s="6" customFormat="1" ht="15.5" hidden="1" x14ac:dyDescent="0.35">
      <c r="A46" s="31"/>
      <c r="B46" s="21"/>
      <c r="C46" s="54"/>
      <c r="D46" s="49" t="s">
        <v>24</v>
      </c>
      <c r="E46" s="49">
        <v>6502</v>
      </c>
      <c r="F46" s="19">
        <v>17.257999999999999</v>
      </c>
      <c r="G46" s="71" t="s">
        <v>34</v>
      </c>
      <c r="H46" s="45"/>
      <c r="I46" s="45"/>
      <c r="J46" s="45"/>
      <c r="K46" s="45"/>
      <c r="L46" s="45"/>
      <c r="M46" s="45"/>
      <c r="N46" s="68">
        <f t="shared" si="0"/>
        <v>0</v>
      </c>
    </row>
    <row r="47" spans="1:15" s="7" customFormat="1" ht="15.5" hidden="1" x14ac:dyDescent="0.35">
      <c r="A47" s="31"/>
      <c r="B47" s="21"/>
      <c r="C47" s="54"/>
      <c r="D47" s="49" t="s">
        <v>24</v>
      </c>
      <c r="E47" s="49">
        <v>6502</v>
      </c>
      <c r="F47" s="19">
        <v>17.257999999999999</v>
      </c>
      <c r="G47" s="71" t="s">
        <v>34</v>
      </c>
      <c r="H47" s="45"/>
      <c r="I47" s="45"/>
      <c r="J47" s="45"/>
      <c r="K47" s="45"/>
      <c r="L47" s="45"/>
      <c r="M47" s="45"/>
      <c r="N47" s="68">
        <f t="shared" si="0"/>
        <v>0</v>
      </c>
    </row>
    <row r="48" spans="1:15" s="50" customFormat="1" ht="15.5" hidden="1" x14ac:dyDescent="0.35">
      <c r="A48" s="31"/>
      <c r="B48" s="21"/>
      <c r="C48" s="19"/>
      <c r="D48" s="49" t="s">
        <v>24</v>
      </c>
      <c r="E48" s="49">
        <v>6502</v>
      </c>
      <c r="F48" s="19">
        <v>17.257999999999999</v>
      </c>
      <c r="G48" s="71" t="s">
        <v>34</v>
      </c>
      <c r="H48" s="43"/>
      <c r="I48" s="43"/>
      <c r="J48" s="43"/>
      <c r="K48" s="43"/>
      <c r="L48" s="43"/>
      <c r="M48" s="43"/>
      <c r="N48" s="68">
        <f t="shared" si="0"/>
        <v>0</v>
      </c>
    </row>
    <row r="49" spans="1:15" s="50" customFormat="1" ht="15.5" hidden="1" x14ac:dyDescent="0.35">
      <c r="A49" s="31"/>
      <c r="B49" s="21"/>
      <c r="C49" s="19"/>
      <c r="D49" s="49" t="s">
        <v>24</v>
      </c>
      <c r="E49" s="49">
        <v>6502</v>
      </c>
      <c r="F49" s="19">
        <v>17.257999999999999</v>
      </c>
      <c r="G49" s="71" t="s">
        <v>34</v>
      </c>
      <c r="H49" s="43"/>
      <c r="I49" s="43"/>
      <c r="J49" s="43"/>
      <c r="K49" s="43"/>
      <c r="L49" s="43"/>
      <c r="M49" s="43"/>
      <c r="N49" s="68">
        <f t="shared" si="0"/>
        <v>0</v>
      </c>
    </row>
    <row r="50" spans="1:15" s="50" customFormat="1" ht="15" hidden="1" x14ac:dyDescent="0.35">
      <c r="A50" s="31"/>
      <c r="B50" s="47"/>
      <c r="C50" s="32"/>
      <c r="D50" s="19"/>
      <c r="E50" s="21"/>
      <c r="F50" s="19"/>
      <c r="G50" s="71"/>
      <c r="H50" s="43"/>
      <c r="I50" s="43"/>
      <c r="J50" s="43"/>
      <c r="K50" s="43"/>
      <c r="L50" s="43"/>
      <c r="M50" s="43"/>
      <c r="N50" s="68">
        <f t="shared" si="0"/>
        <v>0</v>
      </c>
    </row>
    <row r="51" spans="1:15" s="50" customFormat="1" ht="15.5" hidden="1" x14ac:dyDescent="0.35">
      <c r="A51" s="77" t="s">
        <v>59</v>
      </c>
      <c r="B51" s="75" t="s">
        <v>56</v>
      </c>
      <c r="C51" s="78" t="s">
        <v>60</v>
      </c>
      <c r="D51" s="49" t="s">
        <v>25</v>
      </c>
      <c r="E51" s="49">
        <v>6503</v>
      </c>
      <c r="F51" s="19">
        <v>17.277999999999999</v>
      </c>
      <c r="G51" s="71" t="s">
        <v>34</v>
      </c>
      <c r="H51" s="52"/>
      <c r="I51" s="52"/>
      <c r="J51" s="52">
        <f>213059-1</f>
        <v>213058</v>
      </c>
      <c r="K51" s="52"/>
      <c r="L51" s="52"/>
      <c r="M51" s="52"/>
      <c r="N51" s="68">
        <f>SUM(J51)</f>
        <v>213058</v>
      </c>
    </row>
    <row r="52" spans="1:15" s="50" customFormat="1" ht="14" hidden="1" customHeight="1" x14ac:dyDescent="0.35">
      <c r="A52" s="77" t="s">
        <v>59</v>
      </c>
      <c r="B52" s="21" t="s">
        <v>58</v>
      </c>
      <c r="C52" s="78" t="s">
        <v>60</v>
      </c>
      <c r="D52" s="49" t="s">
        <v>25</v>
      </c>
      <c r="E52" s="49">
        <v>6503</v>
      </c>
      <c r="F52" s="19">
        <v>17.277999999999999</v>
      </c>
      <c r="G52" s="71" t="s">
        <v>34</v>
      </c>
      <c r="H52" s="43"/>
      <c r="I52" s="43"/>
      <c r="J52" s="43">
        <v>1</v>
      </c>
      <c r="K52" s="43"/>
      <c r="L52" s="43"/>
      <c r="M52" s="43"/>
      <c r="N52" s="68">
        <f>SUM(J52)</f>
        <v>1</v>
      </c>
      <c r="O52" s="53"/>
    </row>
    <row r="53" spans="1:15" s="7" customFormat="1" ht="15" hidden="1" x14ac:dyDescent="0.35">
      <c r="A53" s="31"/>
      <c r="B53" s="21"/>
      <c r="C53" s="51"/>
      <c r="D53" s="19"/>
      <c r="E53" s="21"/>
      <c r="F53" s="19"/>
      <c r="G53" s="19"/>
      <c r="H53" s="43"/>
      <c r="I53" s="43"/>
      <c r="J53" s="43"/>
      <c r="K53" s="43"/>
      <c r="L53" s="43"/>
      <c r="M53" s="43"/>
      <c r="N53" s="68"/>
    </row>
    <row r="54" spans="1:15" s="7" customFormat="1" ht="15" hidden="1" x14ac:dyDescent="0.35">
      <c r="A54" s="31"/>
      <c r="B54" s="21"/>
      <c r="C54" s="51"/>
      <c r="D54" s="19"/>
      <c r="E54" s="21"/>
      <c r="F54" s="19"/>
      <c r="G54" s="19"/>
      <c r="H54" s="43"/>
      <c r="I54" s="43"/>
      <c r="J54" s="43"/>
      <c r="K54" s="43"/>
      <c r="L54" s="43"/>
      <c r="M54" s="43"/>
      <c r="N54" s="68"/>
    </row>
    <row r="55" spans="1:15" s="7" customFormat="1" ht="15" hidden="1" x14ac:dyDescent="0.35">
      <c r="A55" s="31"/>
      <c r="B55" s="47"/>
      <c r="C55" s="32"/>
      <c r="D55" s="19"/>
      <c r="E55" s="21"/>
      <c r="F55" s="19"/>
      <c r="G55" s="19"/>
      <c r="H55" s="43"/>
      <c r="I55" s="43"/>
      <c r="J55" s="43"/>
      <c r="K55" s="43"/>
      <c r="L55" s="43"/>
      <c r="M55" s="43"/>
      <c r="N55" s="68"/>
    </row>
    <row r="56" spans="1:15" s="7" customFormat="1" ht="15" hidden="1" x14ac:dyDescent="0.35">
      <c r="A56" s="31"/>
      <c r="B56" s="21"/>
      <c r="C56" s="32"/>
      <c r="D56" s="19"/>
      <c r="E56" s="21"/>
      <c r="F56" s="19"/>
      <c r="G56" s="19"/>
      <c r="H56" s="43"/>
      <c r="I56" s="43"/>
      <c r="J56" s="43"/>
      <c r="K56" s="43"/>
      <c r="L56" s="43"/>
      <c r="M56" s="43"/>
      <c r="N56" s="68"/>
    </row>
    <row r="57" spans="1:15" s="7" customFormat="1" ht="15" hidden="1" x14ac:dyDescent="0.35">
      <c r="A57" s="31"/>
      <c r="B57" s="21"/>
      <c r="C57" s="32"/>
      <c r="D57" s="19"/>
      <c r="E57" s="21"/>
      <c r="F57" s="19"/>
      <c r="G57" s="19"/>
      <c r="H57" s="43"/>
      <c r="I57" s="43"/>
      <c r="J57" s="43"/>
      <c r="K57" s="43"/>
      <c r="L57" s="43"/>
      <c r="M57" s="43"/>
      <c r="N57" s="68"/>
      <c r="O57" s="40"/>
    </row>
    <row r="58" spans="1:15" s="7" customFormat="1" ht="18" x14ac:dyDescent="0.4">
      <c r="A58" s="9" t="s">
        <v>0</v>
      </c>
      <c r="B58" s="23"/>
      <c r="C58" s="24"/>
      <c r="D58" s="24"/>
      <c r="E58" s="24"/>
      <c r="F58" s="24"/>
      <c r="G58" s="24"/>
      <c r="H58" s="46">
        <f>SUM(H18:H57)</f>
        <v>2744.4199999999983</v>
      </c>
      <c r="I58" s="46">
        <f>SUM(I19:I57)</f>
        <v>1372071</v>
      </c>
      <c r="J58" s="46">
        <f>SUM(J43:J56)</f>
        <v>213059</v>
      </c>
      <c r="K58" s="46">
        <f>SUM(K36:K40)</f>
        <v>56000</v>
      </c>
      <c r="L58" s="46">
        <f>SUM(L22:L25)</f>
        <v>7105</v>
      </c>
      <c r="M58" s="46">
        <f>SUM(M22:M24)</f>
        <v>31085</v>
      </c>
      <c r="N58" s="68"/>
    </row>
    <row r="59" spans="1:15" s="7" customFormat="1" ht="18" x14ac:dyDescent="0.4">
      <c r="A59" s="26"/>
      <c r="B59" s="27"/>
      <c r="C59" s="28"/>
      <c r="D59" s="28"/>
      <c r="E59" s="28"/>
      <c r="F59" s="28"/>
      <c r="G59" s="28"/>
      <c r="H59" s="29"/>
      <c r="I59" s="29"/>
      <c r="J59" s="29"/>
      <c r="K59" s="29"/>
      <c r="L59" s="29"/>
      <c r="M59" s="29"/>
      <c r="N59" s="30"/>
    </row>
    <row r="60" spans="1:15" ht="15" x14ac:dyDescent="0.35">
      <c r="A60" s="25" t="s">
        <v>17</v>
      </c>
      <c r="B60" s="7"/>
    </row>
    <row r="61" spans="1:15" ht="14.5" hidden="1" x14ac:dyDescent="0.35">
      <c r="A61" s="25" t="s">
        <v>50</v>
      </c>
    </row>
    <row r="62" spans="1:15" ht="14.5" hidden="1" x14ac:dyDescent="0.35">
      <c r="A62" s="59" t="s">
        <v>51</v>
      </c>
    </row>
    <row r="63" spans="1:15" ht="14.5" hidden="1" x14ac:dyDescent="0.35">
      <c r="A63" s="25" t="s">
        <v>53</v>
      </c>
    </row>
    <row r="64" spans="1:15" ht="14.5" hidden="1" x14ac:dyDescent="0.35">
      <c r="A64" s="59" t="s">
        <v>54</v>
      </c>
    </row>
    <row r="65" spans="1:1" ht="14.5" hidden="1" x14ac:dyDescent="0.35">
      <c r="A65" s="25" t="s">
        <v>62</v>
      </c>
    </row>
    <row r="66" spans="1:1" ht="14.5" hidden="1" x14ac:dyDescent="0.35">
      <c r="A66" s="59" t="s">
        <v>63</v>
      </c>
    </row>
    <row r="67" spans="1:1" ht="14.5" hidden="1" x14ac:dyDescent="0.35">
      <c r="A67" s="25" t="s">
        <v>72</v>
      </c>
    </row>
    <row r="68" spans="1:1" ht="14.5" hidden="1" x14ac:dyDescent="0.35">
      <c r="A68" s="59" t="s">
        <v>73</v>
      </c>
    </row>
    <row r="69" spans="1:1" ht="14.5" hidden="1" x14ac:dyDescent="0.35">
      <c r="A69" s="25" t="s">
        <v>80</v>
      </c>
    </row>
    <row r="70" spans="1:1" ht="14.5" hidden="1" x14ac:dyDescent="0.35">
      <c r="A70" s="59" t="s">
        <v>81</v>
      </c>
    </row>
    <row r="71" spans="1:1" ht="14.5" x14ac:dyDescent="0.35">
      <c r="A71" s="25" t="s">
        <v>86</v>
      </c>
    </row>
    <row r="72" spans="1:1" ht="14.5" x14ac:dyDescent="0.35">
      <c r="A72" s="59" t="s">
        <v>85</v>
      </c>
    </row>
    <row r="78" spans="1:1" ht="14.5" x14ac:dyDescent="0.35">
      <c r="A78" s="14" t="s">
        <v>28</v>
      </c>
    </row>
    <row r="79" spans="1:1" ht="14.5" x14ac:dyDescent="0.35">
      <c r="A79" s="14" t="s">
        <v>40</v>
      </c>
    </row>
    <row r="80" spans="1:1" ht="14.5" x14ac:dyDescent="0.35">
      <c r="A80" s="14" t="s">
        <v>42</v>
      </c>
    </row>
    <row r="81" spans="1:1" ht="14.5" x14ac:dyDescent="0.35">
      <c r="A81" s="14" t="s">
        <v>41</v>
      </c>
    </row>
    <row r="82" spans="1:1" ht="14.5" x14ac:dyDescent="0.35">
      <c r="A82" s="14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2023-08-31T16:23:30Z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