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ERKSHIRE/"/>
    </mc:Choice>
  </mc:AlternateContent>
  <xr:revisionPtr revIDLastSave="0" documentId="8_{1E861B8C-E26C-4813-AE8E-20BD4289D4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3" i="2" l="1"/>
  <c r="U73" i="2"/>
  <c r="V18" i="2"/>
  <c r="T73" i="2"/>
  <c r="V52" i="2"/>
  <c r="S73" i="2"/>
  <c r="V45" i="2"/>
  <c r="R44" i="2"/>
  <c r="V44" i="2" s="1"/>
  <c r="Q39" i="2"/>
  <c r="V39" i="2" s="1"/>
  <c r="Q41" i="2"/>
  <c r="V41" i="2" s="1"/>
  <c r="V40" i="2"/>
  <c r="V42" i="2"/>
  <c r="V43" i="2"/>
  <c r="V46" i="2"/>
  <c r="V47" i="2"/>
  <c r="V48" i="2"/>
  <c r="V49" i="2"/>
  <c r="V50" i="2"/>
  <c r="V51" i="2"/>
  <c r="V54" i="2"/>
  <c r="V55" i="2"/>
  <c r="V56" i="2"/>
  <c r="V57" i="2"/>
  <c r="V58" i="2"/>
  <c r="V59" i="2"/>
  <c r="V60" i="2"/>
  <c r="V61" i="2"/>
  <c r="R73" i="2" l="1"/>
  <c r="Q73" i="2"/>
  <c r="P73" i="2"/>
  <c r="O73" i="2"/>
  <c r="V17" i="2"/>
  <c r="V13" i="2"/>
  <c r="N12" i="2"/>
  <c r="V12" i="2" s="1"/>
  <c r="N16" i="2"/>
  <c r="V16" i="2" s="1"/>
  <c r="M46" i="2"/>
  <c r="L14" i="2"/>
  <c r="L73" i="2" s="1"/>
  <c r="N73" i="2" l="1"/>
  <c r="M73" i="2"/>
  <c r="K73" i="2"/>
  <c r="V34" i="2"/>
  <c r="J10" i="2"/>
  <c r="J8" i="2"/>
  <c r="J73" i="2" l="1"/>
  <c r="V10" i="2"/>
  <c r="V11" i="2"/>
  <c r="V9" i="2"/>
  <c r="V8" i="2"/>
  <c r="I26" i="2"/>
  <c r="V26" i="2" s="1"/>
  <c r="V27" i="2"/>
  <c r="I73" i="2" l="1"/>
  <c r="H73" i="2"/>
</calcChain>
</file>

<file path=xl/sharedStrings.xml><?xml version="1.0" encoding="utf-8"?>
<sst xmlns="http://schemas.openxmlformats.org/spreadsheetml/2006/main" count="237" uniqueCount="145">
  <si>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</si>
  <si>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</si>
  <si>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</si>
  <si>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</si>
  <si>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</si>
  <si>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</si>
  <si>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</si>
  <si>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</si>
  <si>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</si>
  <si>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</si>
  <si>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</si>
  <si>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</si>
  <si>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</si>
  <si>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</si>
  <si>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</si>
  <si>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</si>
  <si>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</si>
  <si>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</si>
  <si>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</si>
  <si>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</si>
  <si>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</si>
  <si>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</si>
  <si>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</si>
  <si>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</si>
  <si>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</si>
  <si>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</si>
  <si>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</si>
  <si>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</si>
  <si>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</si>
  <si>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</si>
  <si>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</si>
  <si>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</si>
  <si>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</si>
  <si>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</si>
  <si>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</si>
  <si>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</si>
  <si>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</si>
  <si>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</si>
  <si>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</si>
  <si>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</si>
  <si>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</si>
  <si>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</si>
  <si>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</si>
  <si>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</si>
  <si>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</si>
  <si>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</si>
  <si>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</si>
  <si>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</si>
  <si>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</si>
  <si>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</si>
  <si>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</si>
  <si>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</si>
  <si>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</si>
  <si>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</si>
  <si>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</si>
  <si>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</si>
  <si>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</si>
  <si>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</si>
  <si>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</si>
  <si>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</si>
  <si>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</si>
  <si>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</si>
  <si>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</si>
  <si>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</si>
  <si>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</si>
  <si>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</si>
  <si>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</si>
  <si>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</si>
  <si>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</si>
  <si>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</si>
  <si>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</si>
  <si>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</si>
  <si>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</si>
  <si>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</si>
  <si>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</si>
  <si>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</si>
  <si>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</si>
  <si>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</si>
  <si>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</si>
  <si>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</si>
  <si>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</si>
  <si>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</si>
  <si>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</si>
  <si>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</si>
  <si>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</si>
  <si>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</si>
  <si>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</si>
  <si>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</si>
  <si>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</si>
  <si>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</si>
  <si>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</si>
  <si>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</si>
  <si>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</si>
  <si>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</si>
  <si>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</si>
  <si>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</si>
  <si>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</si>
  <si>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</si>
  <si>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</si>
  <si>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</si>
  <si>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</si>
  <si>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</si>
  <si>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</si>
  <si>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</si>
  <si>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</si>
  <si>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</si>
  <si>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</si>
  <si>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</si>
  <si>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</si>
  <si>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</si>
  <si>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</si>
  <si>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</si>
  <si>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</si>
  <si>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</si>
  <si>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</si>
  <si>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</si>
  <si>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</si>
  <si>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</si>
  <si>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</si>
  <si>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</si>
  <si>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</si>
  <si>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</si>
  <si>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</si>
  <si>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</si>
  <si>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</si>
  <si>
    <t>BUDGET #10 FY25</t>
  </si>
  <si>
    <t>BUDGET #10 FY25 JANUARY 17, 2025</t>
  </si>
  <si>
    <t>PART 2A:  MCC CAPACITY-EA SHELTER SUPPLEMENTAL FUNDING</t>
  </si>
  <si>
    <t>BUDGET #11 FY25</t>
  </si>
  <si>
    <t>K227</t>
  </si>
  <si>
    <t>SPSS2025</t>
  </si>
  <si>
    <t>4400-1979</t>
  </si>
  <si>
    <t>DTA WPP</t>
  </si>
  <si>
    <t>TO ADD DTA WPP</t>
  </si>
  <si>
    <t>BUDGET #11 FY25 JANUARY 17, 2025</t>
  </si>
  <si>
    <t>BUDGET #12 FY25</t>
  </si>
  <si>
    <t>RAPID RESPONSE STATE STAFF</t>
  </si>
  <si>
    <t>BUDGET #12 FY25 FEB. 4, 2025</t>
  </si>
  <si>
    <t>TO ADD RAPID RESPONSE STATE STAFF</t>
  </si>
  <si>
    <t>MA SCSEP</t>
  </si>
  <si>
    <t>FAD24A60AD</t>
  </si>
  <si>
    <t>9110-1178</t>
  </si>
  <si>
    <t>K116</t>
  </si>
  <si>
    <t>BUDGET #13 FY25</t>
  </si>
  <si>
    <t>BUDGET #13  FY25 MARCH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</si>
</sst>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8"/>
  <sheetViews>
    <sheetView tabSelected="1" topLeftCell="A5" zoomScale="120" zoomScaleNormal="120" workbookViewId="0">
      <selection activeCell="A73" sqref="A73"/>
    </sheetView>
  </sheetViews>
  <sheetFormatPr defaultColWidth="9.1796875" defaultRowHeight="12" x14ac:dyDescent="0.3"/>
  <cols>
    <col min="1" max="1" width="83.54296875" style="3" customWidth="1"/>
    <col min="2" max="2" width="38.453125" style="3" customWidth="1"/>
    <col min="3" max="3" width="23.4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0.54296875" style="2" bestFit="1" customWidth="1"/>
    <col min="8" max="8" width="14.1796875" style="43" hidden="1" customWidth="1"/>
    <col min="9" max="12" width="12.81640625" style="43" hidden="1" customWidth="1"/>
    <col min="13" max="20" width="12.90625" style="43" hidden="1" customWidth="1"/>
    <col min="21" max="21" width="12.90625" style="43" customWidth="1"/>
    <col min="22" max="22" width="12.1796875" style="3" hidden="1" customWidth="1"/>
    <col min="23" max="23" width="26.7265625" style="3" bestFit="1" customWidth="1"/>
    <col min="24" max="16384" width="9.1796875" style="3"/>
  </cols>
  <sheetData>
    <row r="1" spans="1:22" ht="20.5" x14ac:dyDescent="0.45">
      <c r="A1" s="3" t="s">
        <v>0</v>
      </c>
      <c r="B1" s="91" t="s">
        <v>1</v>
      </c>
      <c r="C1" s="92"/>
      <c r="D1" s="92"/>
      <c r="E1" s="92"/>
      <c r="F1" s="92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2" ht="20.5" x14ac:dyDescent="0.45">
      <c r="A2" s="25" t="s">
        <v>2</v>
      </c>
      <c r="B2" s="79"/>
      <c r="C2" s="79"/>
      <c r="D2" s="79"/>
      <c r="E2" s="6"/>
      <c r="F2" s="6"/>
      <c r="G2" s="6"/>
    </row>
    <row r="3" spans="1:22" ht="20.5" x14ac:dyDescent="0.45">
      <c r="A3" s="4" t="s">
        <v>3</v>
      </c>
      <c r="C3" s="1"/>
    </row>
    <row r="4" spans="1:22" ht="21" thickBot="1" x14ac:dyDescent="0.5">
      <c r="A4" s="4"/>
      <c r="B4" s="5"/>
      <c r="C4" s="1"/>
    </row>
    <row r="5" spans="1:22" s="8" customFormat="1" ht="29.5" thickBot="1" x14ac:dyDescent="0.4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49" t="s">
        <v>125</v>
      </c>
      <c r="S5" s="49" t="s">
        <v>128</v>
      </c>
      <c r="T5" s="49" t="s">
        <v>135</v>
      </c>
      <c r="U5" s="49" t="s">
        <v>143</v>
      </c>
      <c r="V5" s="7" t="s">
        <v>16</v>
      </c>
    </row>
    <row r="6" spans="1:22" s="12" customFormat="1" ht="14.5" hidden="1" x14ac:dyDescent="0.3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19"/>
    </row>
    <row r="7" spans="1:22" s="12" customFormat="1" ht="14.5" hidden="1" x14ac:dyDescent="0.3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10"/>
    </row>
    <row r="8" spans="1:22" s="12" customFormat="1" ht="14.5" hidden="1" x14ac:dyDescent="0.3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10">
        <f>SUM(I8:J8)</f>
        <v>414494</v>
      </c>
    </row>
    <row r="9" spans="1:22" s="12" customFormat="1" ht="14.5" hidden="1" x14ac:dyDescent="0.3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10">
        <f>SUM(I9:J9)</f>
        <v>1</v>
      </c>
    </row>
    <row r="10" spans="1:22" s="12" customFormat="1" ht="14.5" hidden="1" x14ac:dyDescent="0.3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10">
        <f t="shared" ref="V10:V11" si="0">SUM(I10:J10)</f>
        <v>66819</v>
      </c>
    </row>
    <row r="11" spans="1:22" s="12" customFormat="1" ht="14.5" hidden="1" x14ac:dyDescent="0.3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10">
        <f t="shared" si="0"/>
        <v>1</v>
      </c>
    </row>
    <row r="12" spans="1:22" s="12" customFormat="1" ht="14.5" hidden="1" x14ac:dyDescent="0.35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41"/>
      <c r="U12" s="41"/>
      <c r="V12" s="10">
        <f>N12</f>
        <v>75777</v>
      </c>
    </row>
    <row r="13" spans="1:22" s="12" customFormat="1" ht="14.5" hidden="1" x14ac:dyDescent="0.35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41"/>
      <c r="U13" s="41"/>
      <c r="V13" s="10">
        <f>N13</f>
        <v>1</v>
      </c>
    </row>
    <row r="14" spans="1:22" s="12" customFormat="1" ht="14.5" hidden="1" x14ac:dyDescent="0.3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41"/>
      <c r="U14" s="41"/>
      <c r="V14" s="10"/>
    </row>
    <row r="15" spans="1:22" s="12" customFormat="1" ht="14.5" hidden="1" x14ac:dyDescent="0.3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10"/>
    </row>
    <row r="16" spans="1:22" s="12" customFormat="1" ht="14.5" hidden="1" x14ac:dyDescent="0.35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41"/>
      <c r="U16" s="41"/>
      <c r="V16" s="10">
        <f>N16</f>
        <v>275749</v>
      </c>
    </row>
    <row r="17" spans="1:23" s="12" customFormat="1" ht="14.5" hidden="1" x14ac:dyDescent="0.35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41"/>
      <c r="U17" s="41"/>
      <c r="V17" s="10">
        <f>SUM(N17)</f>
        <v>1</v>
      </c>
    </row>
    <row r="18" spans="1:23" s="12" customFormat="1" ht="14.5" hidden="1" x14ac:dyDescent="0.35">
      <c r="A18" s="86" t="s">
        <v>136</v>
      </c>
      <c r="B18" s="11" t="s">
        <v>20</v>
      </c>
      <c r="C18" s="9" t="s">
        <v>94</v>
      </c>
      <c r="D18" s="9" t="s">
        <v>29</v>
      </c>
      <c r="E18" s="9">
        <v>6523</v>
      </c>
      <c r="F18" s="9">
        <v>17.277999999999999</v>
      </c>
      <c r="G18" s="77" t="s">
        <v>23</v>
      </c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v>25000</v>
      </c>
      <c r="U18" s="41"/>
      <c r="V18" s="10">
        <f>T18</f>
        <v>25000</v>
      </c>
    </row>
    <row r="19" spans="1:23" s="12" customFormat="1" ht="14.5" hidden="1" x14ac:dyDescent="0.3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10"/>
    </row>
    <row r="20" spans="1:23" s="12" customFormat="1" ht="14.5" hidden="1" x14ac:dyDescent="0.3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10"/>
    </row>
    <row r="21" spans="1:23" s="12" customFormat="1" ht="14.5" hidden="1" x14ac:dyDescent="0.3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10"/>
    </row>
    <row r="22" spans="1:23" s="12" customFormat="1" ht="14.5" hidden="1" x14ac:dyDescent="0.3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10"/>
    </row>
    <row r="23" spans="1:23" s="12" customFormat="1" ht="14.5" hidden="1" x14ac:dyDescent="0.3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0"/>
    </row>
    <row r="24" spans="1:23" s="12" customFormat="1" ht="14.5" hidden="1" x14ac:dyDescent="0.3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10"/>
    </row>
    <row r="25" spans="1:23" s="12" customFormat="1" ht="14.5" hidden="1" x14ac:dyDescent="0.3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10"/>
    </row>
    <row r="26" spans="1:23" s="12" customFormat="1" ht="15.5" hidden="1" x14ac:dyDescent="0.3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10">
        <f>SUM(H26:I26)</f>
        <v>9999</v>
      </c>
      <c r="W26" s="36"/>
    </row>
    <row r="27" spans="1:23" s="12" customFormat="1" ht="15.5" hidden="1" x14ac:dyDescent="0.3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10">
        <f>SUM(H27:I27)</f>
        <v>1</v>
      </c>
    </row>
    <row r="28" spans="1:23" s="12" customFormat="1" ht="14.5" hidden="1" x14ac:dyDescent="0.3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10"/>
      <c r="W28" s="36"/>
    </row>
    <row r="29" spans="1:23" s="12" customFormat="1" ht="14.5" hidden="1" x14ac:dyDescent="0.3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10"/>
    </row>
    <row r="30" spans="1:23" s="12" customFormat="1" ht="14.5" hidden="1" x14ac:dyDescent="0.3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10"/>
    </row>
    <row r="31" spans="1:23" s="12" customFormat="1" ht="14.5" hidden="1" x14ac:dyDescent="0.3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10"/>
    </row>
    <row r="32" spans="1:23" s="12" customFormat="1" ht="14.5" hidden="1" x14ac:dyDescent="0.3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10"/>
    </row>
    <row r="33" spans="1:24" s="12" customFormat="1" ht="14.5" hidden="1" x14ac:dyDescent="0.3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10"/>
    </row>
    <row r="34" spans="1:24" s="12" customFormat="1" ht="14.5" hidden="1" x14ac:dyDescent="0.3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10">
        <f>K34</f>
        <v>213484.05</v>
      </c>
    </row>
    <row r="35" spans="1:24" s="12" customFormat="1" ht="14.5" hidden="1" x14ac:dyDescent="0.3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10"/>
      <c r="X35" s="36"/>
    </row>
    <row r="36" spans="1:24" s="12" customFormat="1" ht="14.5" x14ac:dyDescent="0.3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10"/>
    </row>
    <row r="37" spans="1:24" s="12" customFormat="1" ht="14.5" x14ac:dyDescent="0.3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10"/>
    </row>
    <row r="38" spans="1:24" s="12" customFormat="1" ht="14.5" x14ac:dyDescent="0.3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10"/>
    </row>
    <row r="39" spans="1:24" s="12" customFormat="1" ht="14.5" hidden="1" x14ac:dyDescent="0.35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88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41"/>
      <c r="S39" s="41"/>
      <c r="T39" s="41"/>
      <c r="U39" s="41"/>
      <c r="V39" s="10">
        <f>Q39</f>
        <v>86581.1</v>
      </c>
    </row>
    <row r="40" spans="1:24" s="12" customFormat="1" ht="14.5" hidden="1" x14ac:dyDescent="0.35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88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41"/>
      <c r="S40" s="41"/>
      <c r="T40" s="41"/>
      <c r="U40" s="41"/>
      <c r="V40" s="10">
        <f t="shared" ref="V40:V61" si="1">Q40</f>
        <v>1</v>
      </c>
    </row>
    <row r="41" spans="1:24" s="12" customFormat="1" ht="14.5" hidden="1" x14ac:dyDescent="0.35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88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41"/>
      <c r="S41" s="41"/>
      <c r="T41" s="41"/>
      <c r="U41" s="41"/>
      <c r="V41" s="10">
        <f t="shared" si="1"/>
        <v>5460</v>
      </c>
    </row>
    <row r="42" spans="1:24" s="12" customFormat="1" ht="14.5" hidden="1" x14ac:dyDescent="0.35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88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10">
        <f t="shared" si="1"/>
        <v>1</v>
      </c>
    </row>
    <row r="43" spans="1:24" s="12" customFormat="1" ht="14.5" hidden="1" x14ac:dyDescent="0.35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10">
        <f t="shared" si="1"/>
        <v>0</v>
      </c>
    </row>
    <row r="44" spans="1:24" s="12" customFormat="1" ht="15.5" hidden="1" x14ac:dyDescent="0.35">
      <c r="A44" s="85" t="s">
        <v>127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18105.67-1</f>
        <v>18104.669999999998</v>
      </c>
      <c r="S44" s="41"/>
      <c r="T44" s="41"/>
      <c r="U44" s="41"/>
      <c r="V44" s="10">
        <f>R44</f>
        <v>18104.669999999998</v>
      </c>
    </row>
    <row r="45" spans="1:24" s="12" customFormat="1" ht="15.5" hidden="1" x14ac:dyDescent="0.35">
      <c r="A45" s="85" t="s">
        <v>127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41"/>
      <c r="U45" s="41"/>
      <c r="V45" s="10">
        <f>R45</f>
        <v>1</v>
      </c>
    </row>
    <row r="46" spans="1:24" s="64" customFormat="1" ht="15.5" hidden="1" x14ac:dyDescent="0.35">
      <c r="A46" s="85" t="s">
        <v>89</v>
      </c>
      <c r="B46" s="11" t="s">
        <v>57</v>
      </c>
      <c r="C46" s="9" t="s">
        <v>58</v>
      </c>
      <c r="D46" s="9" t="s">
        <v>59</v>
      </c>
      <c r="E46" s="9" t="s">
        <v>60</v>
      </c>
      <c r="F46" s="9"/>
      <c r="G46" s="9"/>
      <c r="H46" s="41"/>
      <c r="I46" s="41"/>
      <c r="J46" s="41"/>
      <c r="K46" s="41"/>
      <c r="L46" s="41"/>
      <c r="M46" s="41">
        <f>15816.8177357381-1</f>
        <v>15815.817735738099</v>
      </c>
      <c r="N46" s="41"/>
      <c r="O46" s="41"/>
      <c r="P46" s="41"/>
      <c r="Q46" s="41"/>
      <c r="R46" s="41"/>
      <c r="S46" s="41"/>
      <c r="T46" s="41"/>
      <c r="U46" s="41"/>
      <c r="V46" s="10">
        <f t="shared" si="1"/>
        <v>0</v>
      </c>
    </row>
    <row r="47" spans="1:24" s="64" customFormat="1" ht="15.5" hidden="1" x14ac:dyDescent="0.35">
      <c r="A47" s="85" t="s">
        <v>89</v>
      </c>
      <c r="B47" s="11" t="s">
        <v>61</v>
      </c>
      <c r="C47" s="9" t="s">
        <v>58</v>
      </c>
      <c r="D47" s="9" t="s">
        <v>59</v>
      </c>
      <c r="E47" s="9" t="s">
        <v>60</v>
      </c>
      <c r="F47" s="9"/>
      <c r="G47" s="9"/>
      <c r="H47" s="41"/>
      <c r="I47" s="41"/>
      <c r="J47" s="41"/>
      <c r="K47" s="41"/>
      <c r="L47" s="41"/>
      <c r="M47" s="41">
        <v>1</v>
      </c>
      <c r="N47" s="41"/>
      <c r="O47" s="41"/>
      <c r="P47" s="41"/>
      <c r="Q47" s="41"/>
      <c r="R47" s="41"/>
      <c r="S47" s="41"/>
      <c r="T47" s="41"/>
      <c r="U47" s="41"/>
      <c r="V47" s="10">
        <f t="shared" si="1"/>
        <v>0</v>
      </c>
    </row>
    <row r="48" spans="1:24" s="64" customFormat="1" ht="15.5" hidden="1" x14ac:dyDescent="0.35">
      <c r="A48" s="85" t="s">
        <v>95</v>
      </c>
      <c r="B48" s="11" t="s">
        <v>20</v>
      </c>
      <c r="C48" s="89" t="s">
        <v>99</v>
      </c>
      <c r="D48" s="51" t="s">
        <v>103</v>
      </c>
      <c r="E48" s="9" t="s">
        <v>107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909</v>
      </c>
      <c r="P48" s="41"/>
      <c r="Q48" s="41"/>
      <c r="R48" s="41"/>
      <c r="S48" s="41"/>
      <c r="T48" s="41"/>
      <c r="U48" s="41"/>
      <c r="V48" s="10">
        <f t="shared" si="1"/>
        <v>0</v>
      </c>
    </row>
    <row r="49" spans="1:23" s="64" customFormat="1" ht="15.5" hidden="1" x14ac:dyDescent="0.35">
      <c r="A49" s="85" t="s">
        <v>96</v>
      </c>
      <c r="B49" s="11" t="s">
        <v>20</v>
      </c>
      <c r="C49" s="90" t="s">
        <v>100</v>
      </c>
      <c r="D49" s="90" t="s">
        <v>104</v>
      </c>
      <c r="E49" s="9" t="s">
        <v>108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3254.95</v>
      </c>
      <c r="P49" s="41"/>
      <c r="Q49" s="41"/>
      <c r="R49" s="41"/>
      <c r="S49" s="41"/>
      <c r="T49" s="41"/>
      <c r="U49" s="41"/>
      <c r="V49" s="10">
        <f t="shared" si="1"/>
        <v>0</v>
      </c>
    </row>
    <row r="50" spans="1:23" s="64" customFormat="1" ht="15.5" hidden="1" x14ac:dyDescent="0.35">
      <c r="A50" s="85" t="s">
        <v>97</v>
      </c>
      <c r="B50" s="11" t="s">
        <v>20</v>
      </c>
      <c r="C50" s="90" t="s">
        <v>101</v>
      </c>
      <c r="D50" s="90" t="s">
        <v>105</v>
      </c>
      <c r="E50" s="9" t="s">
        <v>109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4339.9399999999996</v>
      </c>
      <c r="P50" s="41"/>
      <c r="Q50" s="41"/>
      <c r="R50" s="41"/>
      <c r="S50" s="41"/>
      <c r="T50" s="41"/>
      <c r="U50" s="41"/>
      <c r="V50" s="10">
        <f t="shared" si="1"/>
        <v>0</v>
      </c>
    </row>
    <row r="51" spans="1:23" s="64" customFormat="1" ht="15.5" hidden="1" x14ac:dyDescent="0.35">
      <c r="A51" s="85" t="s">
        <v>98</v>
      </c>
      <c r="B51" s="11" t="s">
        <v>20</v>
      </c>
      <c r="C51" s="88" t="s">
        <v>102</v>
      </c>
      <c r="D51" s="88" t="s">
        <v>106</v>
      </c>
      <c r="E51" s="9" t="s">
        <v>110</v>
      </c>
      <c r="F51" s="9"/>
      <c r="G51" s="9"/>
      <c r="H51" s="41"/>
      <c r="I51" s="41"/>
      <c r="J51" s="41"/>
      <c r="K51" s="41"/>
      <c r="L51" s="41"/>
      <c r="M51" s="41"/>
      <c r="N51" s="41"/>
      <c r="O51" s="41">
        <v>7520.9</v>
      </c>
      <c r="P51" s="41"/>
      <c r="Q51" s="41"/>
      <c r="R51" s="41"/>
      <c r="S51" s="41"/>
      <c r="T51" s="41"/>
      <c r="U51" s="41"/>
      <c r="V51" s="10">
        <f t="shared" si="1"/>
        <v>0</v>
      </c>
    </row>
    <row r="52" spans="1:23" s="64" customFormat="1" ht="15.5" hidden="1" x14ac:dyDescent="0.35">
      <c r="A52" s="85" t="s">
        <v>132</v>
      </c>
      <c r="B52" s="11" t="s">
        <v>20</v>
      </c>
      <c r="C52" s="9" t="s">
        <v>130</v>
      </c>
      <c r="D52" s="9" t="s">
        <v>131</v>
      </c>
      <c r="E52" s="9" t="s">
        <v>129</v>
      </c>
      <c r="F52" s="9"/>
      <c r="G52" s="9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>
        <v>38080.851069597775</v>
      </c>
      <c r="T52" s="41"/>
      <c r="U52" s="41"/>
      <c r="V52" s="10">
        <f>S52</f>
        <v>38080.851069597775</v>
      </c>
    </row>
    <row r="53" spans="1:23" s="64" customFormat="1" ht="15.5" x14ac:dyDescent="0.35">
      <c r="A53" s="85" t="s">
        <v>139</v>
      </c>
      <c r="B53" s="11" t="s">
        <v>20</v>
      </c>
      <c r="C53" s="94" t="s">
        <v>140</v>
      </c>
      <c r="D53" s="88" t="s">
        <v>141</v>
      </c>
      <c r="E53" s="9" t="s">
        <v>142</v>
      </c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>
        <v>1537.47</v>
      </c>
      <c r="V53" s="10">
        <f>SUM(U53)</f>
        <v>1537.47</v>
      </c>
    </row>
    <row r="54" spans="1:23" s="17" customFormat="1" ht="14.5" x14ac:dyDescent="0.35">
      <c r="A54" s="66"/>
      <c r="B54" s="11"/>
      <c r="C54" s="66"/>
      <c r="D54" s="66"/>
      <c r="E54" s="66"/>
      <c r="F54" s="66"/>
      <c r="G54" s="66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10">
        <f t="shared" si="1"/>
        <v>0</v>
      </c>
    </row>
    <row r="55" spans="1:23" s="12" customFormat="1" ht="14.5" x14ac:dyDescent="0.35">
      <c r="A55" s="13"/>
      <c r="B55" s="57"/>
      <c r="C55" s="9"/>
      <c r="D55" s="9"/>
      <c r="E55" s="9"/>
      <c r="F55" s="11"/>
      <c r="G55" s="1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10">
        <f t="shared" si="1"/>
        <v>0</v>
      </c>
    </row>
    <row r="56" spans="1:23" s="12" customFormat="1" ht="14.5" hidden="1" x14ac:dyDescent="0.35">
      <c r="A56" s="18" t="s">
        <v>17</v>
      </c>
      <c r="B56" s="29"/>
      <c r="C56" s="22"/>
      <c r="D56" s="22"/>
      <c r="E56" s="23"/>
      <c r="F56" s="11"/>
      <c r="G56" s="11"/>
      <c r="H56" s="54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10">
        <f t="shared" si="1"/>
        <v>0</v>
      </c>
    </row>
    <row r="57" spans="1:23" s="12" customFormat="1" ht="14.5" hidden="1" x14ac:dyDescent="0.35">
      <c r="A57" s="9" t="s">
        <v>62</v>
      </c>
      <c r="B57" s="11"/>
      <c r="C57" s="22"/>
      <c r="D57" s="22"/>
      <c r="E57" s="23"/>
      <c r="F57" s="11"/>
      <c r="G57" s="11"/>
      <c r="H57" s="54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10">
        <f t="shared" si="1"/>
        <v>0</v>
      </c>
    </row>
    <row r="58" spans="1:23" s="12" customFormat="1" ht="15.5" hidden="1" x14ac:dyDescent="0.35">
      <c r="A58" s="87" t="s">
        <v>116</v>
      </c>
      <c r="B58" s="11" t="s">
        <v>20</v>
      </c>
      <c r="C58" s="56" t="s">
        <v>115</v>
      </c>
      <c r="D58" s="22" t="s">
        <v>63</v>
      </c>
      <c r="E58" s="23" t="s">
        <v>64</v>
      </c>
      <c r="F58" s="26">
        <v>17.800999999999998</v>
      </c>
      <c r="G58" s="75" t="s">
        <v>65</v>
      </c>
      <c r="H58" s="54"/>
      <c r="I58" s="39"/>
      <c r="J58" s="39"/>
      <c r="K58" s="39"/>
      <c r="L58" s="39"/>
      <c r="M58" s="39"/>
      <c r="N58" s="39"/>
      <c r="O58" s="39"/>
      <c r="P58" s="39">
        <v>13644</v>
      </c>
      <c r="Q58" s="39"/>
      <c r="R58" s="39"/>
      <c r="S58" s="39"/>
      <c r="T58" s="39"/>
      <c r="U58" s="39"/>
      <c r="V58" s="10">
        <f t="shared" si="1"/>
        <v>0</v>
      </c>
    </row>
    <row r="59" spans="1:23" s="12" customFormat="1" ht="14.5" hidden="1" x14ac:dyDescent="0.35">
      <c r="A59" s="28"/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10">
        <f t="shared" si="1"/>
        <v>0</v>
      </c>
      <c r="W59" s="38"/>
    </row>
    <row r="60" spans="1:23" s="12" customFormat="1" ht="14.5" hidden="1" x14ac:dyDescent="0.35">
      <c r="A60" s="28"/>
      <c r="B60" s="11"/>
      <c r="C60" s="9"/>
      <c r="D60" s="40"/>
      <c r="E60" s="9"/>
      <c r="F60" s="9"/>
      <c r="G60" s="9"/>
      <c r="H60" s="54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10">
        <f t="shared" si="1"/>
        <v>0</v>
      </c>
    </row>
    <row r="61" spans="1:23" s="12" customFormat="1" ht="14.5" hidden="1" x14ac:dyDescent="0.35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10">
        <f t="shared" si="1"/>
        <v>0</v>
      </c>
    </row>
    <row r="62" spans="1:23" s="12" customFormat="1" ht="14.5" hidden="1" x14ac:dyDescent="0.35">
      <c r="A62" s="13"/>
      <c r="B62" s="11"/>
      <c r="C62" s="22"/>
      <c r="D62" s="22"/>
      <c r="E62" s="22"/>
      <c r="F62" s="11"/>
      <c r="G62" s="11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10"/>
    </row>
    <row r="63" spans="1:23" s="12" customFormat="1" ht="14.5" hidden="1" x14ac:dyDescent="0.35">
      <c r="A63" s="18" t="s">
        <v>17</v>
      </c>
      <c r="B63" s="11"/>
      <c r="C63" s="22"/>
      <c r="D63" s="22"/>
      <c r="E63" s="22"/>
      <c r="F63" s="11"/>
      <c r="G63" s="72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10"/>
    </row>
    <row r="64" spans="1:23" s="12" customFormat="1" ht="14.5" hidden="1" x14ac:dyDescent="0.35">
      <c r="A64" s="9" t="s">
        <v>66</v>
      </c>
      <c r="B64" s="11"/>
      <c r="C64" s="22"/>
      <c r="D64" s="22"/>
      <c r="E64" s="22"/>
      <c r="F64" s="11"/>
      <c r="G64" s="72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10"/>
    </row>
    <row r="65" spans="1:23" s="12" customFormat="1" ht="15.5" hidden="1" x14ac:dyDescent="0.35">
      <c r="A65" s="24"/>
      <c r="B65" s="11"/>
      <c r="C65" s="64"/>
      <c r="D65" s="40" t="s">
        <v>67</v>
      </c>
      <c r="E65" s="40" t="s">
        <v>68</v>
      </c>
      <c r="F65" s="9">
        <v>17.245000000000001</v>
      </c>
      <c r="G65" s="74" t="s">
        <v>69</v>
      </c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10"/>
    </row>
    <row r="66" spans="1:23" s="12" customFormat="1" ht="15.5" hidden="1" x14ac:dyDescent="0.35">
      <c r="A66" s="24"/>
      <c r="B66" s="11"/>
      <c r="C66" s="64"/>
      <c r="D66" s="40" t="s">
        <v>67</v>
      </c>
      <c r="E66" s="40" t="s">
        <v>68</v>
      </c>
      <c r="F66" s="9">
        <v>17.245000000000001</v>
      </c>
      <c r="G66" s="74" t="s">
        <v>69</v>
      </c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10"/>
    </row>
    <row r="67" spans="1:23" s="12" customFormat="1" ht="14.5" hidden="1" x14ac:dyDescent="0.35">
      <c r="A67" s="24"/>
      <c r="B67" s="11"/>
      <c r="C67" s="9"/>
      <c r="D67" s="40"/>
      <c r="E67" s="40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10"/>
      <c r="W67" s="38"/>
    </row>
    <row r="68" spans="1:23" s="12" customFormat="1" ht="14.5" hidden="1" x14ac:dyDescent="0.35">
      <c r="A68" s="30"/>
      <c r="B68" s="11"/>
      <c r="C68" s="9"/>
      <c r="D68" s="9"/>
      <c r="E68" s="9"/>
      <c r="F68" s="9"/>
      <c r="G68" s="73"/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10"/>
    </row>
    <row r="69" spans="1:23" s="12" customFormat="1" ht="14.5" hidden="1" x14ac:dyDescent="0.35">
      <c r="A69" s="30"/>
      <c r="B69" s="11"/>
      <c r="C69" s="9"/>
      <c r="D69" s="9"/>
      <c r="E69" s="9"/>
      <c r="F69" s="9"/>
      <c r="G69" s="73"/>
      <c r="H69" s="54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10"/>
    </row>
    <row r="70" spans="1:23" s="12" customFormat="1" ht="14.5" hidden="1" x14ac:dyDescent="0.35">
      <c r="A70" s="30"/>
      <c r="B70" s="11"/>
      <c r="C70" s="9"/>
      <c r="D70" s="9"/>
      <c r="E70" s="9"/>
      <c r="F70" s="9"/>
      <c r="G70" s="73"/>
      <c r="H70" s="54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10"/>
    </row>
    <row r="71" spans="1:23" s="12" customFormat="1" ht="14.5" hidden="1" x14ac:dyDescent="0.35">
      <c r="A71" s="30"/>
      <c r="B71" s="11"/>
      <c r="C71" s="9"/>
      <c r="D71" s="9"/>
      <c r="E71" s="9"/>
      <c r="F71" s="9"/>
      <c r="G71" s="73"/>
      <c r="H71" s="54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10"/>
    </row>
    <row r="72" spans="1:23" s="12" customFormat="1" ht="15" thickBot="1" x14ac:dyDescent="0.4">
      <c r="A72" s="37"/>
      <c r="B72" s="30"/>
      <c r="C72" s="9"/>
      <c r="D72" s="9"/>
      <c r="E72" s="9"/>
      <c r="F72" s="9"/>
      <c r="G72" s="9"/>
      <c r="H72" s="54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10"/>
    </row>
    <row r="73" spans="1:23" s="8" customFormat="1" ht="15" thickBot="1" x14ac:dyDescent="0.4">
      <c r="A73" s="31" t="s">
        <v>70</v>
      </c>
      <c r="B73" s="55"/>
      <c r="C73" s="50"/>
      <c r="D73" s="50"/>
      <c r="E73" s="50"/>
      <c r="F73" s="50"/>
      <c r="G73" s="50"/>
      <c r="H73" s="46">
        <f>SUM(H6:H72)</f>
        <v>4071.46</v>
      </c>
      <c r="I73" s="46">
        <f>SUM(I26:I72)</f>
        <v>10000</v>
      </c>
      <c r="J73" s="46">
        <f>SUM(J7:J22)</f>
        <v>481315</v>
      </c>
      <c r="K73" s="46">
        <f>SUM(K33:K36)</f>
        <v>213484.05</v>
      </c>
      <c r="L73" s="46">
        <f>SUM(L14:L18)</f>
        <v>273072</v>
      </c>
      <c r="M73" s="46">
        <f>SUM(M38:M54)</f>
        <v>15816.817735738099</v>
      </c>
      <c r="N73" s="46">
        <f>SUM(N7:N20)</f>
        <v>351528</v>
      </c>
      <c r="O73" s="46">
        <f>SUM(O38:O54)</f>
        <v>16024.789999999999</v>
      </c>
      <c r="P73" s="46">
        <f>SUM(P57:P61)</f>
        <v>13644</v>
      </c>
      <c r="Q73" s="46">
        <f>SUM(Q38:Q62)</f>
        <v>92043.1</v>
      </c>
      <c r="R73" s="46">
        <f>SUM(R44:R45)</f>
        <v>18105.669999999998</v>
      </c>
      <c r="S73" s="46">
        <f>SUM(S37:S53)</f>
        <v>38080.851069597775</v>
      </c>
      <c r="T73" s="46">
        <f>SUM(T18:T20)</f>
        <v>25000</v>
      </c>
      <c r="U73" s="46">
        <f>SUM(U38:U55)</f>
        <v>1537.47</v>
      </c>
      <c r="V73" s="32"/>
    </row>
    <row r="74" spans="1:23" s="8" customFormat="1" ht="14.5" x14ac:dyDescent="0.35">
      <c r="A74" s="14"/>
      <c r="B74" s="14"/>
      <c r="C74" s="15"/>
      <c r="D74" s="15"/>
      <c r="E74" s="15"/>
      <c r="F74" s="15"/>
      <c r="G74" s="15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16"/>
    </row>
    <row r="75" spans="1:23" s="8" customFormat="1" ht="15.5" x14ac:dyDescent="0.35">
      <c r="A75" s="12" t="s">
        <v>71</v>
      </c>
      <c r="C75" s="60"/>
      <c r="D75" s="17"/>
      <c r="E75" s="17"/>
      <c r="F75" s="17"/>
      <c r="G75" s="1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</row>
    <row r="76" spans="1:23" s="8" customFormat="1" ht="15.5" hidden="1" x14ac:dyDescent="0.35">
      <c r="A76" s="12" t="s">
        <v>72</v>
      </c>
      <c r="C76" s="93"/>
      <c r="D76" s="93"/>
      <c r="E76" s="17"/>
      <c r="F76" s="17"/>
      <c r="G76" s="1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</row>
    <row r="77" spans="1:23" s="8" customFormat="1" ht="14.5" hidden="1" x14ac:dyDescent="0.35">
      <c r="A77" s="14" t="s">
        <v>73</v>
      </c>
      <c r="C77" s="17"/>
      <c r="D77" s="17"/>
      <c r="E77" s="17"/>
      <c r="F77" s="17"/>
      <c r="G77" s="1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</row>
    <row r="78" spans="1:23" ht="14.5" hidden="1" x14ac:dyDescent="0.35">
      <c r="A78" s="12" t="s">
        <v>74</v>
      </c>
    </row>
    <row r="79" spans="1:23" ht="14.5" hidden="1" x14ac:dyDescent="0.35">
      <c r="A79" s="14" t="s">
        <v>75</v>
      </c>
    </row>
    <row r="80" spans="1:23" ht="14.5" hidden="1" x14ac:dyDescent="0.35">
      <c r="A80" s="12" t="s">
        <v>76</v>
      </c>
    </row>
    <row r="81" spans="1:21" ht="14.5" hidden="1" x14ac:dyDescent="0.35">
      <c r="A81" s="14" t="s">
        <v>77</v>
      </c>
    </row>
    <row r="82" spans="1:21" ht="14.5" hidden="1" x14ac:dyDescent="0.35">
      <c r="A82" s="12" t="s">
        <v>78</v>
      </c>
    </row>
    <row r="83" spans="1:21" ht="14.5" hidden="1" x14ac:dyDescent="0.35">
      <c r="A83" s="14" t="s">
        <v>79</v>
      </c>
    </row>
    <row r="84" spans="1:21" ht="14.5" hidden="1" x14ac:dyDescent="0.35">
      <c r="A84" s="12" t="s">
        <v>80</v>
      </c>
    </row>
    <row r="85" spans="1:21" ht="14.5" hidden="1" x14ac:dyDescent="0.35">
      <c r="A85" s="14" t="s">
        <v>81</v>
      </c>
    </row>
    <row r="86" spans="1:21" ht="14.5" hidden="1" x14ac:dyDescent="0.35">
      <c r="A86" s="12" t="s">
        <v>88</v>
      </c>
    </row>
    <row r="87" spans="1:21" ht="14.5" hidden="1" x14ac:dyDescent="0.35">
      <c r="A87" s="14" t="s">
        <v>82</v>
      </c>
    </row>
    <row r="88" spans="1:21" hidden="1" x14ac:dyDescent="0.3"/>
    <row r="89" spans="1:21" s="82" customFormat="1" ht="12.5" hidden="1" x14ac:dyDescent="0.3">
      <c r="A89" s="81" t="s">
        <v>87</v>
      </c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</row>
    <row r="91" spans="1:21" ht="14.5" hidden="1" x14ac:dyDescent="0.35">
      <c r="A91" s="12" t="s">
        <v>90</v>
      </c>
    </row>
    <row r="92" spans="1:21" ht="14.5" hidden="1" x14ac:dyDescent="0.35">
      <c r="A92" s="14" t="s">
        <v>91</v>
      </c>
    </row>
    <row r="93" spans="1:21" ht="14.5" hidden="1" x14ac:dyDescent="0.35">
      <c r="A93" s="12" t="s">
        <v>112</v>
      </c>
    </row>
    <row r="94" spans="1:21" ht="14.5" hidden="1" x14ac:dyDescent="0.35">
      <c r="A94" s="14" t="s">
        <v>113</v>
      </c>
    </row>
    <row r="95" spans="1:21" ht="14.5" hidden="1" x14ac:dyDescent="0.35">
      <c r="A95" s="12" t="s">
        <v>117</v>
      </c>
    </row>
    <row r="96" spans="1:21" ht="14.5" hidden="1" x14ac:dyDescent="0.35">
      <c r="A96" s="14" t="s">
        <v>118</v>
      </c>
    </row>
    <row r="97" spans="1:1" ht="14.5" hidden="1" x14ac:dyDescent="0.35">
      <c r="A97" s="12" t="s">
        <v>120</v>
      </c>
    </row>
    <row r="98" spans="1:1" ht="14.5" hidden="1" x14ac:dyDescent="0.35">
      <c r="A98" s="14" t="s">
        <v>121</v>
      </c>
    </row>
    <row r="99" spans="1:1" ht="14.5" hidden="1" x14ac:dyDescent="0.35">
      <c r="A99" s="12" t="s">
        <v>126</v>
      </c>
    </row>
    <row r="100" spans="1:1" ht="14.5" hidden="1" x14ac:dyDescent="0.35">
      <c r="A100" s="14" t="s">
        <v>82</v>
      </c>
    </row>
    <row r="101" spans="1:1" ht="14.5" hidden="1" x14ac:dyDescent="0.35">
      <c r="A101" s="12" t="s">
        <v>134</v>
      </c>
    </row>
    <row r="102" spans="1:1" ht="14.5" hidden="1" x14ac:dyDescent="0.35">
      <c r="A102" s="14" t="s">
        <v>133</v>
      </c>
    </row>
    <row r="103" spans="1:1" ht="14.5" hidden="1" x14ac:dyDescent="0.35">
      <c r="A103" s="12" t="s">
        <v>137</v>
      </c>
    </row>
    <row r="104" spans="1:1" ht="14.5" hidden="1" x14ac:dyDescent="0.35">
      <c r="A104" s="14" t="s">
        <v>138</v>
      </c>
    </row>
    <row r="105" spans="1:1" ht="14.5" x14ac:dyDescent="0.35">
      <c r="A105" s="12" t="s">
        <v>144</v>
      </c>
    </row>
    <row r="106" spans="1:1" ht="14.5" x14ac:dyDescent="0.35">
      <c r="A106" s="14" t="s">
        <v>113</v>
      </c>
    </row>
    <row r="115" spans="1:1" ht="14.5" x14ac:dyDescent="0.35">
      <c r="A115" s="8" t="s">
        <v>83</v>
      </c>
    </row>
    <row r="116" spans="1:1" ht="14.5" x14ac:dyDescent="0.35">
      <c r="A116" s="8" t="s">
        <v>84</v>
      </c>
    </row>
    <row r="117" spans="1:1" ht="14.5" x14ac:dyDescent="0.35">
      <c r="A117" s="8" t="s">
        <v>85</v>
      </c>
    </row>
    <row r="118" spans="1:1" ht="14.5" x14ac:dyDescent="0.35">
      <c r="A118" s="8" t="s">
        <v>86</v>
      </c>
    </row>
  </sheetData>
  <mergeCells count="2">
    <mergeCell ref="B1:F1"/>
    <mergeCell ref="C76:D76"/>
  </mergeCells>
  <phoneticPr fontId="0" type="noConversion"/>
  <hyperlinks>
    <hyperlink ref="A89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2025-03-06T13:54:01Z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