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ERKSHIRE/"/>
    </mc:Choice>
  </mc:AlternateContent>
  <xr:revisionPtr revIDLastSave="0" documentId="8_{780BD9EB-A4A0-4E5E-A8DF-455762AF1647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BERKSHIRE" sheetId="2" r:id="rId1"/>
  </sheets>
  <definedNames>
    <definedName name="_xlnm.Print_Area" localSheetId="0">BERKSHIRE!$A$1:$F$77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5" i="2" l="1"/>
  <c r="Y54" i="2"/>
  <c r="W54" i="2"/>
  <c r="W75" i="2" s="1"/>
  <c r="Y27" i="2"/>
  <c r="Y53" i="2"/>
  <c r="U75" i="2"/>
  <c r="Y18" i="2"/>
  <c r="T75" i="2"/>
  <c r="Y52" i="2"/>
  <c r="S75" i="2"/>
  <c r="Y45" i="2"/>
  <c r="R44" i="2"/>
  <c r="Y44" i="2" s="1"/>
  <c r="Q39" i="2"/>
  <c r="Y39" i="2" s="1"/>
  <c r="Q41" i="2"/>
  <c r="Y41" i="2" s="1"/>
  <c r="Y40" i="2"/>
  <c r="Y42" i="2"/>
  <c r="Y43" i="2"/>
  <c r="Y46" i="2"/>
  <c r="Y47" i="2"/>
  <c r="Y48" i="2"/>
  <c r="Y49" i="2"/>
  <c r="Y50" i="2"/>
  <c r="Y51" i="2"/>
  <c r="Y56" i="2"/>
  <c r="Y57" i="2"/>
  <c r="Y58" i="2"/>
  <c r="Y59" i="2"/>
  <c r="Y60" i="2"/>
  <c r="Y61" i="2"/>
  <c r="Y62" i="2"/>
  <c r="Y63" i="2"/>
  <c r="R75" i="2" l="1"/>
  <c r="Q75" i="2"/>
  <c r="P75" i="2"/>
  <c r="O75" i="2"/>
  <c r="Y17" i="2"/>
  <c r="Y13" i="2"/>
  <c r="N12" i="2"/>
  <c r="Y12" i="2" s="1"/>
  <c r="N16" i="2"/>
  <c r="Y16" i="2" s="1"/>
  <c r="M46" i="2"/>
  <c r="L14" i="2"/>
  <c r="L75" i="2" s="1"/>
  <c r="N75" i="2" l="1"/>
  <c r="M75" i="2"/>
  <c r="K75" i="2"/>
  <c r="Y34" i="2"/>
  <c r="J10" i="2"/>
  <c r="J8" i="2"/>
  <c r="J75" i="2" l="1"/>
  <c r="Y10" i="2"/>
  <c r="Y11" i="2"/>
  <c r="Y9" i="2"/>
  <c r="Y8" i="2"/>
  <c r="I26" i="2"/>
  <c r="Y26" i="2" s="1"/>
  <c r="I75" i="2" l="1"/>
  <c r="H7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tc={0F0ADEA9-9A7F-4A21-AEBA-BC3D60F7F397}</author>
  </authors>
  <commentList>
    <comment ref="B54" authorId="0" shapeId="0" xr:uid="{0F0ADEA9-9A7F-4A21-AEBA-BC3D60F7F3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needs to be October 1-June 30
Than I think there needs to be a line with the dates July 1, 2025-September 30, 2025 with $1 in OY. </t>
      </text>
    </comment>
  </commentList>
</comments>
</file>

<file path=xl/sharedStrings.xml><?xml version="1.0" encoding="utf-8"?>
<sst xmlns="http://schemas.openxmlformats.org/spreadsheetml/2006/main" count="259" uniqueCount="156">
  <si>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</si>
  <si>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</si>
  <si>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</si>
  <si>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</si>
  <si>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</si>
  <si>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</si>
  <si>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</si>
  <si>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</si>
  <si>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</si>
  <si>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</si>
  <si>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</si>
  <si>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</si>
  <si>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</si>
  <si>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</si>
  <si>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</si>
  <si>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</si>
  <si>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</si>
  <si>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</si>
  <si>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</si>
  <si>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</si>
  <si>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</si>
  <si>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</si>
  <si>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</si>
  <si>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</si>
  <si>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</si>
  <si>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</si>
  <si>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</si>
  <si>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</si>
  <si>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</si>
  <si>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</si>
  <si>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</si>
  <si>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</si>
  <si>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</si>
  <si>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</si>
  <si>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</si>
  <si>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</si>
  <si>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</si>
  <si>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</si>
  <si>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</si>
  <si>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</si>
  <si>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</si>
  <si>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</si>
  <si>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</si>
  <si>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</si>
  <si>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</si>
  <si>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</si>
  <si>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</si>
  <si>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</si>
  <si>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</si>
  <si>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</si>
  <si>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</si>
  <si>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</si>
  <si>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</si>
  <si>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</si>
  <si>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</si>
  <si>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</si>
  <si>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</si>
  <si>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</si>
  <si>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</si>
  <si>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</si>
  <si>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</si>
  <si>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</si>
  <si>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</si>
  <si>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</si>
  <si>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</si>
  <si>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</si>
  <si>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</si>
  <si>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</si>
  <si>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</si>
  <si>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</si>
  <si>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</si>
  <si>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</si>
  <si>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</si>
  <si>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</si>
  <si>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</si>
  <si>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</si>
  <si>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</si>
  <si>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</si>
  <si>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</si>
  <si>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</si>
  <si>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</si>
  <si>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</si>
  <si>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</si>
  <si>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</si>
  <si>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</si>
  <si>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</si>
  <si>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</si>
  <si>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</si>
  <si>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</si>
  <si>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</si>
  <si>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</si>
  <si>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</si>
  <si>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</si>
  <si>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</si>
  <si>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</si>
  <si>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</si>
  <si>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</si>
  <si>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</si>
  <si>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</si>
  <si>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</si>
  <si>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</si>
  <si>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</si>
  <si>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</si>
  <si>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</si>
  <si>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</si>
  <si>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</si>
  <si>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</si>
  <si>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</si>
  <si>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</si>
  <si>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</si>
  <si>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</si>
  <si>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</si>
  <si>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</si>
  <si>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</si>
  <si>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</si>
  <si>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</si>
  <si>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</si>
  <si>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</si>
  <si>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</si>
  <si>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</si>
  <si>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</si>
  <si>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</si>
  <si>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</si>
  <si>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</si>
  <si>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</si>
  <si>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</si>
  <si>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</si>
  <si>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</si>
  <si>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</si>
  <si>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</si>
  <si>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</si>
  <si>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</si>
  <si>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</si>
  <si>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</si>
  <si>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</si>
  <si>
    <t>BUDGET #12 FY25</t>
  </si>
  <si>
    <t>RAPID RESPONSE STATE STAFF</t>
  </si>
  <si>
    <t>BUDGET #12 FY25 FEB. 4, 2025</t>
  </si>
  <si>
    <t>TO ADD RAPID RESPONSE STATE STAFF</t>
  </si>
  <si>
    <t>MA SCSEP</t>
  </si>
  <si>
    <t>FAD24A60AD</t>
  </si>
  <si>
    <t>9110-1178</t>
  </si>
  <si>
    <t>K116</t>
  </si>
  <si>
    <t>BUDGET #13 FY25</t>
  </si>
  <si>
    <t>BUDGET #13  FY25 MARCH 6, 2025</t>
  </si>
  <si>
    <t>BUDGET #14 FY25</t>
  </si>
  <si>
    <t>BUDGET #14  FY25 MAY 2, 2025</t>
  </si>
  <si>
    <t>TO ADD WPP EXPANSION FUNDS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</si>
  <si>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</si>
  <si>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BUDGET #15 FY25</t>
  </si>
  <si>
    <t>BUDGET #15  FY25 MAY 15, 2025</t>
  </si>
  <si>
    <t>F20253067</t>
  </si>
  <si>
    <t>BUDGET #16 FY25</t>
  </si>
  <si>
    <t>BUDGET #16  FY25 JUNE 6, 2025</t>
  </si>
  <si>
    <t>TO ADJUST WPP EXPANSION FUNDS</t>
  </si>
  <si>
    <t>Please note, there will be a revision in FY26 to not only add the FY26 funds 
but any balances in FY25 will also be rolled into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</si>
</sst>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2" borderId="2" xfId="0" applyNumberFormat="1" applyFont="1" applyFill="1" applyBorder="1"/>
    <xf numFmtId="0" fontId="8" fillId="2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guen, Beth (EOL)" id="{36667C79-DE5F-4A15-B05C-A2508F709150}" userId="Goguen, Beth (EOL)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" dT="2025-06-08T02:50:45.71" personId="{36667C79-DE5F-4A15-B05C-A2508F709150}" id="{0F0ADEA9-9A7F-4A21-AEBA-BC3D60F7F397}">
    <text xml:space="preserve">This needs to be October 1-June 30
Than I think there needs to be a line with the dates July 1, 2025-September 30, 2025 with $1 in OY.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abSelected="1" zoomScale="120" zoomScaleNormal="120" workbookViewId="0">
      <selection activeCell="A115" sqref="A115:A116"/>
    </sheetView>
  </sheetViews>
  <sheetFormatPr defaultColWidth="9.15234375" defaultRowHeight="12" x14ac:dyDescent="0.35"/>
  <cols>
    <col min="1" max="1" width="71.15234375" style="3" customWidth="1"/>
    <col min="2" max="2" width="38.4609375" style="3" customWidth="1"/>
    <col min="3" max="3" width="23.4609375" style="2" customWidth="1"/>
    <col min="4" max="4" width="16.23046875" style="2" customWidth="1"/>
    <col min="5" max="5" width="11.4609375" style="2" customWidth="1"/>
    <col min="6" max="6" width="8.23046875" style="2" bestFit="1" customWidth="1"/>
    <col min="7" max="7" width="20.53515625" style="2" bestFit="1" customWidth="1"/>
    <col min="8" max="8" width="14.15234375" style="43" hidden="1" customWidth="1"/>
    <col min="9" max="12" width="12.84375" style="43" hidden="1" customWidth="1"/>
    <col min="13" max="20" width="12.921875" style="43" hidden="1" customWidth="1"/>
    <col min="21" max="23" width="12.69140625" style="43" hidden="1" customWidth="1"/>
    <col min="24" max="24" width="12.69140625" style="43" customWidth="1"/>
    <col min="25" max="25" width="12.23046875" style="3" hidden="1" customWidth="1"/>
    <col min="26" max="26" width="26.69140625" style="3" bestFit="1" customWidth="1"/>
    <col min="27" max="16384" width="9.15234375" style="3"/>
  </cols>
  <sheetData>
    <row r="1" spans="1:25" ht="20.149999999999999" x14ac:dyDescent="0.5">
      <c r="A1" s="3" t="s">
        <v>0</v>
      </c>
      <c r="B1" s="98" t="s">
        <v>1</v>
      </c>
      <c r="C1" s="99"/>
      <c r="D1" s="99"/>
      <c r="E1" s="99"/>
      <c r="F1" s="99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5" ht="20.149999999999999" x14ac:dyDescent="0.5">
      <c r="A2" s="25" t="s">
        <v>2</v>
      </c>
      <c r="B2" s="79"/>
      <c r="C2" s="79"/>
      <c r="D2" s="79"/>
      <c r="E2" s="6"/>
      <c r="F2" s="6"/>
      <c r="G2" s="6"/>
    </row>
    <row r="3" spans="1:25" ht="20.149999999999999" x14ac:dyDescent="0.5">
      <c r="A3" s="4" t="s">
        <v>3</v>
      </c>
      <c r="C3" s="1"/>
    </row>
    <row r="4" spans="1:25" ht="20.6" thickBot="1" x14ac:dyDescent="0.55000000000000004">
      <c r="A4" s="4"/>
      <c r="B4" s="5"/>
      <c r="C4" s="1"/>
    </row>
    <row r="5" spans="1:25" s="8" customFormat="1" ht="29.6" thickBot="1" x14ac:dyDescent="0.4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49" t="s">
        <v>135</v>
      </c>
      <c r="U5" s="49" t="s">
        <v>143</v>
      </c>
      <c r="V5" s="49" t="s">
        <v>145</v>
      </c>
      <c r="W5" s="49" t="s">
        <v>149</v>
      </c>
      <c r="X5" s="49" t="s">
        <v>152</v>
      </c>
      <c r="Y5" s="7" t="s">
        <v>16</v>
      </c>
    </row>
    <row r="6" spans="1:25" s="12" customFormat="1" ht="14.6" hidden="1" x14ac:dyDescent="0.4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19"/>
    </row>
    <row r="7" spans="1:25" s="12" customFormat="1" ht="14.6" hidden="1" x14ac:dyDescent="0.4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10"/>
    </row>
    <row r="8" spans="1:25" s="12" customFormat="1" ht="14.6" hidden="1" x14ac:dyDescent="0.4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10">
        <f>SUM(I8:J8)</f>
        <v>414494</v>
      </c>
    </row>
    <row r="9" spans="1:25" s="12" customFormat="1" ht="14.6" hidden="1" x14ac:dyDescent="0.4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10">
        <f>SUM(I9:J9)</f>
        <v>1</v>
      </c>
    </row>
    <row r="10" spans="1:25" s="12" customFormat="1" ht="14.6" hidden="1" x14ac:dyDescent="0.4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10">
        <f t="shared" ref="Y10:Y11" si="0">SUM(I10:J10)</f>
        <v>66819</v>
      </c>
    </row>
    <row r="11" spans="1:25" s="12" customFormat="1" ht="14.6" hidden="1" x14ac:dyDescent="0.4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0">
        <f t="shared" si="0"/>
        <v>1</v>
      </c>
    </row>
    <row r="12" spans="1:25" s="12" customFormat="1" ht="14.6" hidden="1" x14ac:dyDescent="0.4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10">
        <f>N12</f>
        <v>75777</v>
      </c>
    </row>
    <row r="13" spans="1:25" s="12" customFormat="1" ht="14.6" hidden="1" x14ac:dyDescent="0.4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10">
        <f>N13</f>
        <v>1</v>
      </c>
    </row>
    <row r="14" spans="1:25" s="12" customFormat="1" ht="14.6" hidden="1" x14ac:dyDescent="0.4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10"/>
    </row>
    <row r="15" spans="1:25" s="12" customFormat="1" ht="14.6" hidden="1" x14ac:dyDescent="0.4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10"/>
    </row>
    <row r="16" spans="1:25" s="12" customFormat="1" ht="14.6" hidden="1" x14ac:dyDescent="0.4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10">
        <f>N16</f>
        <v>275749</v>
      </c>
    </row>
    <row r="17" spans="1:26" s="12" customFormat="1" ht="14.6" hidden="1" x14ac:dyDescent="0.4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10">
        <f>SUM(N17)</f>
        <v>1</v>
      </c>
    </row>
    <row r="18" spans="1:26" s="12" customFormat="1" ht="14.6" hidden="1" x14ac:dyDescent="0.4">
      <c r="A18" s="86" t="s">
        <v>136</v>
      </c>
      <c r="B18" s="11" t="s">
        <v>20</v>
      </c>
      <c r="C18" s="9" t="s">
        <v>94</v>
      </c>
      <c r="D18" s="9" t="s">
        <v>29</v>
      </c>
      <c r="E18" s="9">
        <v>6523</v>
      </c>
      <c r="F18" s="9">
        <v>17.277999999999999</v>
      </c>
      <c r="G18" s="77" t="s">
        <v>23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41"/>
      <c r="W18" s="41"/>
      <c r="X18" s="41"/>
      <c r="Y18" s="10">
        <f>T18</f>
        <v>25000</v>
      </c>
    </row>
    <row r="19" spans="1:26" s="12" customFormat="1" ht="14.6" hidden="1" x14ac:dyDescent="0.4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10"/>
    </row>
    <row r="20" spans="1:26" s="12" customFormat="1" ht="14.6" hidden="1" x14ac:dyDescent="0.4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10"/>
    </row>
    <row r="21" spans="1:26" s="12" customFormat="1" ht="14.6" hidden="1" x14ac:dyDescent="0.4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10"/>
    </row>
    <row r="22" spans="1:26" s="12" customFormat="1" ht="14.6" hidden="1" x14ac:dyDescent="0.4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10"/>
    </row>
    <row r="23" spans="1:26" s="12" customFormat="1" ht="14.6" hidden="1" x14ac:dyDescent="0.4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0"/>
    </row>
    <row r="24" spans="1:26" s="12" customFormat="1" ht="14.6" hidden="1" x14ac:dyDescent="0.4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10"/>
    </row>
    <row r="25" spans="1:26" s="12" customFormat="1" ht="14.6" hidden="1" x14ac:dyDescent="0.4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10"/>
    </row>
    <row r="26" spans="1:26" s="12" customFormat="1" ht="15.45" hidden="1" x14ac:dyDescent="0.4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>
        <v>38760.1</v>
      </c>
      <c r="W26" s="41"/>
      <c r="X26" s="41"/>
      <c r="Y26" s="10">
        <f>SUM(I26:V26)</f>
        <v>48759.1</v>
      </c>
      <c r="Z26" s="36"/>
    </row>
    <row r="27" spans="1:26" s="12" customFormat="1" ht="15.45" hidden="1" x14ac:dyDescent="0.4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10">
        <f>SUM(H27:I27)</f>
        <v>1</v>
      </c>
    </row>
    <row r="28" spans="1:26" s="12" customFormat="1" ht="14.6" hidden="1" x14ac:dyDescent="0.4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10"/>
      <c r="Z28" s="36"/>
    </row>
    <row r="29" spans="1:26" s="12" customFormat="1" ht="14.6" hidden="1" x14ac:dyDescent="0.4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0"/>
    </row>
    <row r="30" spans="1:26" s="12" customFormat="1" ht="14.6" hidden="1" x14ac:dyDescent="0.4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10"/>
    </row>
    <row r="31" spans="1:26" s="12" customFormat="1" ht="14.6" hidden="1" x14ac:dyDescent="0.4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10"/>
    </row>
    <row r="32" spans="1:26" s="12" customFormat="1" ht="14.6" hidden="1" x14ac:dyDescent="0.4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10"/>
    </row>
    <row r="33" spans="1:27" s="12" customFormat="1" ht="14.6" hidden="1" x14ac:dyDescent="0.4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10"/>
    </row>
    <row r="34" spans="1:27" s="12" customFormat="1" ht="14.6" hidden="1" x14ac:dyDescent="0.4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10">
        <f>K34</f>
        <v>213484.05</v>
      </c>
    </row>
    <row r="35" spans="1:27" s="12" customFormat="1" ht="14.6" hidden="1" x14ac:dyDescent="0.4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10"/>
      <c r="AA35" s="36"/>
    </row>
    <row r="36" spans="1:27" s="12" customFormat="1" ht="14.6" x14ac:dyDescent="0.4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10"/>
    </row>
    <row r="37" spans="1:27" s="12" customFormat="1" ht="14.6" x14ac:dyDescent="0.4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0"/>
    </row>
    <row r="38" spans="1:27" s="12" customFormat="1" ht="14.6" x14ac:dyDescent="0.4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10"/>
    </row>
    <row r="39" spans="1:27" s="12" customFormat="1" ht="14.6" hidden="1" x14ac:dyDescent="0.4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41"/>
      <c r="U39" s="41"/>
      <c r="V39" s="41"/>
      <c r="W39" s="41"/>
      <c r="X39" s="41"/>
      <c r="Y39" s="10">
        <f>Q39</f>
        <v>86581.1</v>
      </c>
    </row>
    <row r="40" spans="1:27" s="12" customFormat="1" ht="14.6" hidden="1" x14ac:dyDescent="0.4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41"/>
      <c r="U40" s="41"/>
      <c r="V40" s="41"/>
      <c r="W40" s="41"/>
      <c r="X40" s="41"/>
      <c r="Y40" s="10">
        <f t="shared" ref="Y40:Y63" si="1">Q40</f>
        <v>1</v>
      </c>
    </row>
    <row r="41" spans="1:27" s="12" customFormat="1" ht="14.6" hidden="1" x14ac:dyDescent="0.4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41"/>
      <c r="U41" s="41"/>
      <c r="V41" s="41"/>
      <c r="W41" s="41"/>
      <c r="X41" s="41"/>
      <c r="Y41" s="10">
        <f t="shared" si="1"/>
        <v>5460</v>
      </c>
    </row>
    <row r="42" spans="1:27" s="12" customFormat="1" ht="14.6" hidden="1" x14ac:dyDescent="0.4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10">
        <f t="shared" si="1"/>
        <v>1</v>
      </c>
    </row>
    <row r="43" spans="1:27" s="12" customFormat="1" ht="14.6" hidden="1" x14ac:dyDescent="0.4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10">
        <f t="shared" si="1"/>
        <v>0</v>
      </c>
    </row>
    <row r="44" spans="1:27" s="12" customFormat="1" ht="15.45" hidden="1" x14ac:dyDescent="0.4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41"/>
      <c r="U44" s="41"/>
      <c r="V44" s="41"/>
      <c r="W44" s="41"/>
      <c r="X44" s="41"/>
      <c r="Y44" s="10">
        <f>R44</f>
        <v>18104.669999999998</v>
      </c>
    </row>
    <row r="45" spans="1:27" s="12" customFormat="1" ht="15.45" hidden="1" x14ac:dyDescent="0.4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41"/>
      <c r="W45" s="41"/>
      <c r="X45" s="41"/>
      <c r="Y45" s="10">
        <f>R45</f>
        <v>1</v>
      </c>
    </row>
    <row r="46" spans="1:27" s="96" customFormat="1" ht="15.45" hidden="1" x14ac:dyDescent="0.4">
      <c r="A46" s="91" t="s">
        <v>89</v>
      </c>
      <c r="B46" s="92" t="s">
        <v>57</v>
      </c>
      <c r="C46" s="93" t="s">
        <v>58</v>
      </c>
      <c r="D46" s="93" t="s">
        <v>59</v>
      </c>
      <c r="E46" s="93" t="s">
        <v>60</v>
      </c>
      <c r="F46" s="93"/>
      <c r="G46" s="93"/>
      <c r="H46" s="94"/>
      <c r="I46" s="94"/>
      <c r="J46" s="94"/>
      <c r="K46" s="94"/>
      <c r="L46" s="94"/>
      <c r="M46" s="94">
        <f>15816.8177357381-1</f>
        <v>15815.817735738099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5">
        <f t="shared" si="1"/>
        <v>0</v>
      </c>
    </row>
    <row r="47" spans="1:27" s="96" customFormat="1" ht="15.45" hidden="1" x14ac:dyDescent="0.4">
      <c r="A47" s="91" t="s">
        <v>89</v>
      </c>
      <c r="B47" s="92" t="s">
        <v>61</v>
      </c>
      <c r="C47" s="93" t="s">
        <v>58</v>
      </c>
      <c r="D47" s="93" t="s">
        <v>59</v>
      </c>
      <c r="E47" s="93" t="s">
        <v>60</v>
      </c>
      <c r="F47" s="93"/>
      <c r="G47" s="93"/>
      <c r="H47" s="94"/>
      <c r="I47" s="94"/>
      <c r="J47" s="94"/>
      <c r="K47" s="94"/>
      <c r="L47" s="94"/>
      <c r="M47" s="94">
        <v>1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5">
        <f t="shared" si="1"/>
        <v>0</v>
      </c>
    </row>
    <row r="48" spans="1:27" s="64" customFormat="1" ht="15.45" hidden="1" x14ac:dyDescent="0.4">
      <c r="A48" s="85" t="s">
        <v>95</v>
      </c>
      <c r="B48" s="11" t="s">
        <v>20</v>
      </c>
      <c r="C48" s="89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41"/>
      <c r="U48" s="41"/>
      <c r="V48" s="41"/>
      <c r="W48" s="41"/>
      <c r="X48" s="41"/>
      <c r="Y48" s="10">
        <f t="shared" si="1"/>
        <v>0</v>
      </c>
    </row>
    <row r="49" spans="1:26" s="64" customFormat="1" ht="15.45" hidden="1" x14ac:dyDescent="0.4">
      <c r="A49" s="85" t="s">
        <v>96</v>
      </c>
      <c r="B49" s="11" t="s">
        <v>20</v>
      </c>
      <c r="C49" s="90" t="s">
        <v>100</v>
      </c>
      <c r="D49" s="90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41"/>
      <c r="U49" s="41"/>
      <c r="V49" s="41"/>
      <c r="W49" s="41"/>
      <c r="X49" s="41"/>
      <c r="Y49" s="10">
        <f t="shared" si="1"/>
        <v>0</v>
      </c>
    </row>
    <row r="50" spans="1:26" s="64" customFormat="1" ht="15.45" hidden="1" x14ac:dyDescent="0.4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41"/>
      <c r="U50" s="41"/>
      <c r="V50" s="41"/>
      <c r="W50" s="41"/>
      <c r="X50" s="41"/>
      <c r="Y50" s="10">
        <f t="shared" si="1"/>
        <v>0</v>
      </c>
    </row>
    <row r="51" spans="1:26" s="64" customFormat="1" ht="15.45" hidden="1" x14ac:dyDescent="0.4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41"/>
      <c r="U51" s="41"/>
      <c r="V51" s="41"/>
      <c r="W51" s="41"/>
      <c r="X51" s="41"/>
      <c r="Y51" s="10">
        <f t="shared" si="1"/>
        <v>0</v>
      </c>
    </row>
    <row r="52" spans="1:26" s="64" customFormat="1" ht="15.45" hidden="1" x14ac:dyDescent="0.4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41"/>
      <c r="U52" s="41"/>
      <c r="V52" s="41"/>
      <c r="W52" s="41"/>
      <c r="X52" s="41"/>
      <c r="Y52" s="10">
        <f>S52</f>
        <v>38080.851069597775</v>
      </c>
    </row>
    <row r="53" spans="1:26" s="64" customFormat="1" ht="15.45" hidden="1" x14ac:dyDescent="0.4">
      <c r="A53" s="85" t="s">
        <v>139</v>
      </c>
      <c r="B53" s="11" t="s">
        <v>20</v>
      </c>
      <c r="C53" s="97" t="s">
        <v>140</v>
      </c>
      <c r="D53" s="88" t="s">
        <v>141</v>
      </c>
      <c r="E53" s="9" t="s">
        <v>142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41"/>
      <c r="W53" s="41"/>
      <c r="X53" s="41"/>
      <c r="Y53" s="10">
        <f>SUM(U53)</f>
        <v>1537.47</v>
      </c>
    </row>
    <row r="54" spans="1:26" s="64" customFormat="1" ht="14.6" x14ac:dyDescent="0.4">
      <c r="A54" s="65" t="s">
        <v>148</v>
      </c>
      <c r="B54" s="11" t="s">
        <v>20</v>
      </c>
      <c r="C54" s="90" t="s">
        <v>151</v>
      </c>
      <c r="D54" s="9" t="s">
        <v>54</v>
      </c>
      <c r="E54" s="9" t="s">
        <v>55</v>
      </c>
      <c r="F54" s="9">
        <v>10.561</v>
      </c>
      <c r="G54" s="66" t="s">
        <v>56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>
        <f>16498.93-1</f>
        <v>16497.93</v>
      </c>
      <c r="X54" s="41">
        <v>-4124.7299999999996</v>
      </c>
      <c r="Y54" s="10">
        <f>SUM(W54:X54)</f>
        <v>12373.2</v>
      </c>
    </row>
    <row r="55" spans="1:26" s="64" customFormat="1" ht="14.6" hidden="1" x14ac:dyDescent="0.4">
      <c r="A55" s="65" t="s">
        <v>148</v>
      </c>
      <c r="B55" s="11" t="s">
        <v>38</v>
      </c>
      <c r="C55" s="90" t="s">
        <v>151</v>
      </c>
      <c r="D55" s="9" t="s">
        <v>54</v>
      </c>
      <c r="E55" s="9" t="s">
        <v>55</v>
      </c>
      <c r="F55" s="9">
        <v>10.561</v>
      </c>
      <c r="G55" s="66" t="s">
        <v>56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>
        <v>1</v>
      </c>
      <c r="X55" s="41"/>
      <c r="Y55" s="10"/>
    </row>
    <row r="56" spans="1:26" s="17" customFormat="1" ht="14.6" x14ac:dyDescent="0.4">
      <c r="A56" s="66"/>
      <c r="B56" s="11"/>
      <c r="C56" s="66"/>
      <c r="D56" s="66"/>
      <c r="E56" s="66"/>
      <c r="F56" s="66"/>
      <c r="G56" s="66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10">
        <f t="shared" si="1"/>
        <v>0</v>
      </c>
    </row>
    <row r="57" spans="1:26" s="12" customFormat="1" ht="14.6" x14ac:dyDescent="0.4">
      <c r="A57" s="13"/>
      <c r="B57" s="57"/>
      <c r="C57" s="9"/>
      <c r="D57" s="9"/>
      <c r="E57" s="9"/>
      <c r="F57" s="11"/>
      <c r="G57" s="1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10">
        <f t="shared" si="1"/>
        <v>0</v>
      </c>
    </row>
    <row r="58" spans="1:26" s="12" customFormat="1" ht="14.6" hidden="1" x14ac:dyDescent="0.4">
      <c r="A58" s="18" t="s">
        <v>17</v>
      </c>
      <c r="B58" s="29"/>
      <c r="C58" s="22"/>
      <c r="D58" s="22"/>
      <c r="E58" s="23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10">
        <f t="shared" si="1"/>
        <v>0</v>
      </c>
    </row>
    <row r="59" spans="1:26" s="12" customFormat="1" ht="14.6" hidden="1" x14ac:dyDescent="0.4">
      <c r="A59" s="9" t="s">
        <v>62</v>
      </c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10">
        <f t="shared" si="1"/>
        <v>0</v>
      </c>
    </row>
    <row r="60" spans="1:26" s="12" customFormat="1" ht="15.45" hidden="1" x14ac:dyDescent="0.4">
      <c r="A60" s="87" t="s">
        <v>116</v>
      </c>
      <c r="B60" s="11" t="s">
        <v>20</v>
      </c>
      <c r="C60" s="56" t="s">
        <v>115</v>
      </c>
      <c r="D60" s="22" t="s">
        <v>63</v>
      </c>
      <c r="E60" s="23" t="s">
        <v>64</v>
      </c>
      <c r="F60" s="26">
        <v>17.800999999999998</v>
      </c>
      <c r="G60" s="75" t="s">
        <v>65</v>
      </c>
      <c r="H60" s="54"/>
      <c r="I60" s="39"/>
      <c r="J60" s="39"/>
      <c r="K60" s="39"/>
      <c r="L60" s="39"/>
      <c r="M60" s="39"/>
      <c r="N60" s="39"/>
      <c r="O60" s="39"/>
      <c r="P60" s="39">
        <v>13644</v>
      </c>
      <c r="Q60" s="39"/>
      <c r="R60" s="39"/>
      <c r="S60" s="39"/>
      <c r="T60" s="39"/>
      <c r="U60" s="39"/>
      <c r="V60" s="39"/>
      <c r="W60" s="39"/>
      <c r="X60" s="39"/>
      <c r="Y60" s="10">
        <f t="shared" si="1"/>
        <v>0</v>
      </c>
    </row>
    <row r="61" spans="1:26" s="12" customFormat="1" ht="14.6" hidden="1" x14ac:dyDescent="0.4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10">
        <f t="shared" si="1"/>
        <v>0</v>
      </c>
      <c r="Z61" s="38"/>
    </row>
    <row r="62" spans="1:26" s="12" customFormat="1" ht="14.6" hidden="1" x14ac:dyDescent="0.4">
      <c r="A62" s="28"/>
      <c r="B62" s="11"/>
      <c r="C62" s="9"/>
      <c r="D62" s="40"/>
      <c r="E62" s="9"/>
      <c r="F62" s="9"/>
      <c r="G62" s="9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10">
        <f t="shared" si="1"/>
        <v>0</v>
      </c>
    </row>
    <row r="63" spans="1:26" s="12" customFormat="1" ht="14.6" hidden="1" x14ac:dyDescent="0.4">
      <c r="A63" s="28"/>
      <c r="B63" s="11"/>
      <c r="C63" s="22"/>
      <c r="D63" s="22"/>
      <c r="E63" s="23"/>
      <c r="F63" s="11"/>
      <c r="G63" s="11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10">
        <f t="shared" si="1"/>
        <v>0</v>
      </c>
    </row>
    <row r="64" spans="1:26" s="12" customFormat="1" ht="14.6" hidden="1" x14ac:dyDescent="0.4">
      <c r="A64" s="13"/>
      <c r="B64" s="11"/>
      <c r="C64" s="22"/>
      <c r="D64" s="22"/>
      <c r="E64" s="22"/>
      <c r="F64" s="11"/>
      <c r="G64" s="11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10"/>
    </row>
    <row r="65" spans="1:26" s="12" customFormat="1" ht="14.6" hidden="1" x14ac:dyDescent="0.4">
      <c r="A65" s="18" t="s">
        <v>17</v>
      </c>
      <c r="B65" s="11"/>
      <c r="C65" s="22"/>
      <c r="D65" s="22"/>
      <c r="E65" s="22"/>
      <c r="F65" s="11"/>
      <c r="G65" s="72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10"/>
    </row>
    <row r="66" spans="1:26" s="12" customFormat="1" ht="14.6" hidden="1" x14ac:dyDescent="0.4">
      <c r="A66" s="9" t="s">
        <v>66</v>
      </c>
      <c r="B66" s="11"/>
      <c r="C66" s="22"/>
      <c r="D66" s="22"/>
      <c r="E66" s="22"/>
      <c r="F66" s="11"/>
      <c r="G66" s="72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10"/>
    </row>
    <row r="67" spans="1:26" s="12" customFormat="1" ht="15.45" hidden="1" x14ac:dyDescent="0.4">
      <c r="A67" s="24"/>
      <c r="B67" s="11"/>
      <c r="C67" s="64"/>
      <c r="D67" s="40" t="s">
        <v>67</v>
      </c>
      <c r="E67" s="40" t="s">
        <v>68</v>
      </c>
      <c r="F67" s="9">
        <v>17.245000000000001</v>
      </c>
      <c r="G67" s="74" t="s">
        <v>69</v>
      </c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10"/>
    </row>
    <row r="68" spans="1:26" s="12" customFormat="1" ht="15.45" hidden="1" x14ac:dyDescent="0.4">
      <c r="A68" s="24"/>
      <c r="B68" s="11"/>
      <c r="C68" s="64"/>
      <c r="D68" s="40" t="s">
        <v>67</v>
      </c>
      <c r="E68" s="40" t="s">
        <v>68</v>
      </c>
      <c r="F68" s="9">
        <v>17.245000000000001</v>
      </c>
      <c r="G68" s="74" t="s">
        <v>69</v>
      </c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10"/>
    </row>
    <row r="69" spans="1:26" s="12" customFormat="1" ht="14.6" hidden="1" x14ac:dyDescent="0.4">
      <c r="A69" s="24"/>
      <c r="B69" s="11"/>
      <c r="C69" s="9"/>
      <c r="D69" s="40"/>
      <c r="E69" s="40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10"/>
      <c r="Z69" s="38"/>
    </row>
    <row r="70" spans="1:26" s="12" customFormat="1" ht="14.6" hidden="1" x14ac:dyDescent="0.4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10"/>
    </row>
    <row r="71" spans="1:26" s="12" customFormat="1" ht="14.6" hidden="1" x14ac:dyDescent="0.4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10"/>
    </row>
    <row r="72" spans="1:26" s="12" customFormat="1" ht="14.6" hidden="1" x14ac:dyDescent="0.4">
      <c r="A72" s="30"/>
      <c r="B72" s="11"/>
      <c r="C72" s="9"/>
      <c r="D72" s="9"/>
      <c r="E72" s="9"/>
      <c r="F72" s="9"/>
      <c r="G72" s="73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10"/>
    </row>
    <row r="73" spans="1:26" s="12" customFormat="1" ht="14.6" hidden="1" x14ac:dyDescent="0.4">
      <c r="A73" s="30"/>
      <c r="B73" s="11"/>
      <c r="C73" s="9"/>
      <c r="D73" s="9"/>
      <c r="E73" s="9"/>
      <c r="F73" s="9"/>
      <c r="G73" s="73"/>
      <c r="H73" s="54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10"/>
    </row>
    <row r="74" spans="1:26" s="12" customFormat="1" ht="15" thickBot="1" x14ac:dyDescent="0.45">
      <c r="A74" s="37"/>
      <c r="B74" s="30"/>
      <c r="C74" s="9"/>
      <c r="D74" s="9"/>
      <c r="E74" s="9"/>
      <c r="F74" s="9"/>
      <c r="G74" s="9"/>
      <c r="H74" s="54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10"/>
    </row>
    <row r="75" spans="1:26" s="8" customFormat="1" ht="15" thickBot="1" x14ac:dyDescent="0.45">
      <c r="A75" s="31" t="s">
        <v>70</v>
      </c>
      <c r="B75" s="55"/>
      <c r="C75" s="50"/>
      <c r="D75" s="50"/>
      <c r="E75" s="50"/>
      <c r="F75" s="50"/>
      <c r="G75" s="50"/>
      <c r="H75" s="46">
        <f>SUM(H6:H74)</f>
        <v>4071.46</v>
      </c>
      <c r="I75" s="46">
        <f>SUM(I26:I74)</f>
        <v>10000</v>
      </c>
      <c r="J75" s="46">
        <f>SUM(J7:J22)</f>
        <v>481315</v>
      </c>
      <c r="K75" s="46">
        <f>SUM(K33:K36)</f>
        <v>213484.05</v>
      </c>
      <c r="L75" s="46">
        <f>SUM(L14:L18)</f>
        <v>273072</v>
      </c>
      <c r="M75" s="46">
        <f>SUM(M38:M56)</f>
        <v>15816.817735738099</v>
      </c>
      <c r="N75" s="46">
        <f>SUM(N7:N20)</f>
        <v>351528</v>
      </c>
      <c r="O75" s="46">
        <f>SUM(O38:O56)</f>
        <v>16024.789999999999</v>
      </c>
      <c r="P75" s="46">
        <f>SUM(P59:P63)</f>
        <v>13644</v>
      </c>
      <c r="Q75" s="46">
        <f>SUM(Q38:Q64)</f>
        <v>92043.1</v>
      </c>
      <c r="R75" s="46">
        <f>SUM(R44:R45)</f>
        <v>18105.669999999998</v>
      </c>
      <c r="S75" s="46">
        <f>SUM(S37:S53)</f>
        <v>38080.851069597775</v>
      </c>
      <c r="T75" s="46">
        <f>SUM(T18:T20)</f>
        <v>25000</v>
      </c>
      <c r="U75" s="46">
        <f>SUM(U38:U57)</f>
        <v>1537.47</v>
      </c>
      <c r="V75" s="46"/>
      <c r="W75" s="46">
        <f>SUM(W54:W74)</f>
        <v>16498.93</v>
      </c>
      <c r="X75" s="46">
        <f>SUM(X54:X57)</f>
        <v>-4124.7299999999996</v>
      </c>
      <c r="Y75" s="32"/>
    </row>
    <row r="76" spans="1:26" s="8" customFormat="1" ht="14.6" x14ac:dyDescent="0.4">
      <c r="A76" s="14"/>
      <c r="B76" s="14"/>
      <c r="C76" s="15"/>
      <c r="D76" s="15"/>
      <c r="E76" s="15"/>
      <c r="F76" s="15"/>
      <c r="G76" s="15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16"/>
    </row>
    <row r="77" spans="1:26" s="8" customFormat="1" ht="15.45" x14ac:dyDescent="0.4">
      <c r="A77" s="12" t="s">
        <v>71</v>
      </c>
      <c r="C77" s="60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6" s="8" customFormat="1" ht="15.9" hidden="1" x14ac:dyDescent="0.4">
      <c r="A78" s="12" t="s">
        <v>72</v>
      </c>
      <c r="C78" s="100"/>
      <c r="D78" s="100"/>
      <c r="E78" s="17"/>
      <c r="F78" s="17"/>
      <c r="G78" s="1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6" s="8" customFormat="1" ht="14.6" hidden="1" x14ac:dyDescent="0.4">
      <c r="A79" s="14" t="s">
        <v>73</v>
      </c>
      <c r="C79" s="17"/>
      <c r="D79" s="17"/>
      <c r="E79" s="17"/>
      <c r="F79" s="17"/>
      <c r="G79" s="1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6" ht="14.6" hidden="1" x14ac:dyDescent="0.4">
      <c r="A80" s="12" t="s">
        <v>74</v>
      </c>
    </row>
    <row r="81" spans="1:24" ht="14.6" hidden="1" x14ac:dyDescent="0.4">
      <c r="A81" s="14" t="s">
        <v>75</v>
      </c>
    </row>
    <row r="82" spans="1:24" ht="14.6" hidden="1" x14ac:dyDescent="0.4">
      <c r="A82" s="12" t="s">
        <v>76</v>
      </c>
    </row>
    <row r="83" spans="1:24" ht="14.6" hidden="1" x14ac:dyDescent="0.4">
      <c r="A83" s="14" t="s">
        <v>77</v>
      </c>
    </row>
    <row r="84" spans="1:24" ht="14.6" hidden="1" x14ac:dyDescent="0.4">
      <c r="A84" s="12" t="s">
        <v>78</v>
      </c>
    </row>
    <row r="85" spans="1:24" ht="14.6" hidden="1" x14ac:dyDescent="0.4">
      <c r="A85" s="14" t="s">
        <v>79</v>
      </c>
    </row>
    <row r="86" spans="1:24" ht="14.6" hidden="1" x14ac:dyDescent="0.4">
      <c r="A86" s="12" t="s">
        <v>80</v>
      </c>
    </row>
    <row r="87" spans="1:24" ht="14.6" hidden="1" x14ac:dyDescent="0.4">
      <c r="A87" s="14" t="s">
        <v>81</v>
      </c>
    </row>
    <row r="88" spans="1:24" ht="14.6" hidden="1" x14ac:dyDescent="0.4">
      <c r="A88" s="12" t="s">
        <v>88</v>
      </c>
    </row>
    <row r="89" spans="1:24" ht="14.6" hidden="1" x14ac:dyDescent="0.4">
      <c r="A89" s="14" t="s">
        <v>82</v>
      </c>
    </row>
    <row r="90" spans="1:24" hidden="1" x14ac:dyDescent="0.35"/>
    <row r="91" spans="1:24" s="82" customFormat="1" ht="12.45" hidden="1" x14ac:dyDescent="0.35">
      <c r="A91" s="81" t="s">
        <v>87</v>
      </c>
      <c r="C91" s="83"/>
      <c r="D91" s="83"/>
      <c r="E91" s="83"/>
      <c r="F91" s="83"/>
      <c r="G91" s="83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</row>
    <row r="93" spans="1:24" ht="14.6" hidden="1" x14ac:dyDescent="0.4">
      <c r="A93" s="12" t="s">
        <v>90</v>
      </c>
    </row>
    <row r="94" spans="1:24" ht="14.6" hidden="1" x14ac:dyDescent="0.4">
      <c r="A94" s="14" t="s">
        <v>91</v>
      </c>
    </row>
    <row r="95" spans="1:24" ht="14.6" hidden="1" x14ac:dyDescent="0.4">
      <c r="A95" s="12" t="s">
        <v>112</v>
      </c>
    </row>
    <row r="96" spans="1:24" ht="14.6" hidden="1" x14ac:dyDescent="0.4">
      <c r="A96" s="14" t="s">
        <v>113</v>
      </c>
    </row>
    <row r="97" spans="1:1" ht="14.6" hidden="1" x14ac:dyDescent="0.4">
      <c r="A97" s="12" t="s">
        <v>117</v>
      </c>
    </row>
    <row r="98" spans="1:1" ht="14.6" hidden="1" x14ac:dyDescent="0.4">
      <c r="A98" s="14" t="s">
        <v>118</v>
      </c>
    </row>
    <row r="99" spans="1:1" ht="14.6" hidden="1" x14ac:dyDescent="0.4">
      <c r="A99" s="12" t="s">
        <v>120</v>
      </c>
    </row>
    <row r="100" spans="1:1" ht="14.6" hidden="1" x14ac:dyDescent="0.4">
      <c r="A100" s="14" t="s">
        <v>121</v>
      </c>
    </row>
    <row r="101" spans="1:1" ht="14.6" hidden="1" x14ac:dyDescent="0.4">
      <c r="A101" s="12" t="s">
        <v>126</v>
      </c>
    </row>
    <row r="102" spans="1:1" ht="14.6" hidden="1" x14ac:dyDescent="0.4">
      <c r="A102" s="14" t="s">
        <v>82</v>
      </c>
    </row>
    <row r="103" spans="1:1" ht="14.6" hidden="1" x14ac:dyDescent="0.4">
      <c r="A103" s="12" t="s">
        <v>134</v>
      </c>
    </row>
    <row r="104" spans="1:1" ht="14.6" hidden="1" x14ac:dyDescent="0.4">
      <c r="A104" s="14" t="s">
        <v>133</v>
      </c>
    </row>
    <row r="105" spans="1:1" ht="14.6" hidden="1" x14ac:dyDescent="0.4">
      <c r="A105" s="12" t="s">
        <v>137</v>
      </c>
    </row>
    <row r="106" spans="1:1" ht="14.6" hidden="1" x14ac:dyDescent="0.4">
      <c r="A106" s="14" t="s">
        <v>138</v>
      </c>
    </row>
    <row r="107" spans="1:1" ht="14.6" hidden="1" x14ac:dyDescent="0.4">
      <c r="A107" s="12" t="s">
        <v>144</v>
      </c>
    </row>
    <row r="108" spans="1:1" ht="14.6" hidden="1" x14ac:dyDescent="0.4">
      <c r="A108" s="14" t="s">
        <v>113</v>
      </c>
    </row>
    <row r="109" spans="1:1" ht="14.6" hidden="1" x14ac:dyDescent="0.4">
      <c r="A109" s="12" t="s">
        <v>146</v>
      </c>
    </row>
    <row r="110" spans="1:1" ht="14.6" hidden="1" x14ac:dyDescent="0.4">
      <c r="A110" s="14" t="s">
        <v>75</v>
      </c>
    </row>
    <row r="111" spans="1:1" ht="14.6" hidden="1" x14ac:dyDescent="0.4">
      <c r="A111" s="12" t="s">
        <v>150</v>
      </c>
    </row>
    <row r="112" spans="1:1" ht="14.6" hidden="1" x14ac:dyDescent="0.4">
      <c r="A112" s="14" t="s">
        <v>147</v>
      </c>
    </row>
    <row r="113" spans="1:1" ht="14.6" x14ac:dyDescent="0.4">
      <c r="A113" s="12" t="s">
        <v>153</v>
      </c>
    </row>
    <row r="114" spans="1:1" ht="14.6" x14ac:dyDescent="0.4">
      <c r="A114" s="14" t="s">
        <v>154</v>
      </c>
    </row>
    <row r="115" spans="1:1" x14ac:dyDescent="0.35">
      <c r="A115" s="101" t="s">
        <v>155</v>
      </c>
    </row>
    <row r="116" spans="1:1" x14ac:dyDescent="0.35">
      <c r="A116" s="101"/>
    </row>
    <row r="124" spans="1:1" ht="14.6" x14ac:dyDescent="0.4">
      <c r="A124" s="8" t="s">
        <v>83</v>
      </c>
    </row>
    <row r="125" spans="1:1" ht="14.6" x14ac:dyDescent="0.4">
      <c r="A125" s="8" t="s">
        <v>84</v>
      </c>
    </row>
    <row r="126" spans="1:1" ht="14.6" x14ac:dyDescent="0.4">
      <c r="A126" s="8" t="s">
        <v>85</v>
      </c>
    </row>
    <row r="127" spans="1:1" ht="14.6" x14ac:dyDescent="0.4">
      <c r="A127" s="8" t="s">
        <v>86</v>
      </c>
    </row>
  </sheetData>
  <mergeCells count="3">
    <mergeCell ref="B1:F1"/>
    <mergeCell ref="C78:D78"/>
    <mergeCell ref="A115:A116"/>
  </mergeCells>
  <phoneticPr fontId="0" type="noConversion"/>
  <hyperlinks>
    <hyperlink ref="A91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2025-06-09T12:05:29Z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