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PHoward\AppData\Local\Microsoft\Windows\INetCache\Content.Outlook\KOL4SDJ3\"/>
    </mc:Choice>
  </mc:AlternateContent>
  <xr:revisionPtr revIDLastSave="0" documentId="13_ncr:1_{A1B8D19A-9979-4220-A4D4-150724CFE25D}" xr6:coauthVersionLast="47" xr6:coauthVersionMax="47" xr10:uidLastSave="{00000000-0000-0000-0000-000000000000}"/>
  <bookViews>
    <workbookView xWindow="300" yWindow="600" windowWidth="28500" windowHeight="15600" xr2:uid="{00000000-000D-0000-FFFF-FFFF00000000}"/>
  </bookViews>
  <sheets>
    <sheet name="BERKSHIRE" sheetId="2" r:id="rId1"/>
  </sheets>
  <definedNames>
    <definedName name="_xlnm.Print_Area" localSheetId="0">BERKSHIRE!$A$1:$F$67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5" i="2" l="1"/>
  <c r="M65" i="2"/>
  <c r="M44" i="2"/>
  <c r="N44" i="2" s="1"/>
  <c r="N15" i="2"/>
  <c r="L14" i="2"/>
  <c r="L65" i="2" s="1"/>
  <c r="N14" i="2" l="1"/>
  <c r="K65" i="2"/>
  <c r="N34" i="2"/>
  <c r="J10" i="2"/>
  <c r="J8" i="2"/>
  <c r="J65" i="2" l="1"/>
  <c r="N10" i="2"/>
  <c r="N11" i="2"/>
  <c r="N12" i="2"/>
  <c r="N13" i="2"/>
  <c r="N16" i="2"/>
  <c r="N17" i="2"/>
  <c r="N9" i="2"/>
  <c r="N8" i="2"/>
  <c r="I26" i="2"/>
  <c r="N26" i="2" s="1"/>
  <c r="N27" i="2"/>
  <c r="N43" i="2"/>
  <c r="I65" i="2" l="1"/>
  <c r="H65" i="2"/>
</calcChain>
</file>

<file path=xl/sharedStrings.xml><?xml version="1.0" encoding="utf-8"?>
<sst xmlns="http://schemas.openxmlformats.org/spreadsheetml/2006/main" count="155" uniqueCount="93">
  <si>
    <t xml:space="preserve"> </t>
  </si>
  <si>
    <t>ONE STOP CAREER CENTERS</t>
  </si>
  <si>
    <t>BUDGET SHEET</t>
  </si>
  <si>
    <t>BERKSHIRE TRAINING &amp; EMPLOYMENT INC.</t>
  </si>
  <si>
    <t>SERVICE DATES</t>
  </si>
  <si>
    <t>PROGRAM NAME</t>
  </si>
  <si>
    <t>APPR CODE</t>
  </si>
  <si>
    <t>PHASE CODE</t>
  </si>
  <si>
    <t>CFDA #</t>
  </si>
  <si>
    <t>FAIN #</t>
  </si>
  <si>
    <t>INITIAL AWARD FY25</t>
  </si>
  <si>
    <t>BUDGET #1 FY25</t>
  </si>
  <si>
    <t>BUDGET #2 FY25</t>
  </si>
  <si>
    <t>BUDGET #3 FY25</t>
  </si>
  <si>
    <t>BUDGET #4 FY25</t>
  </si>
  <si>
    <t>BUDGET #5 FY25</t>
  </si>
  <si>
    <t>TOTAL</t>
  </si>
  <si>
    <t>MMARS DOCUMENT ID</t>
  </si>
  <si>
    <t>CT EOL 25CCBTEWIA</t>
  </si>
  <si>
    <r>
      <t>YOUTH</t>
    </r>
    <r>
      <rPr>
        <b/>
        <sz val="11"/>
        <color indexed="10"/>
        <rFont val="Book Antiqua"/>
        <family val="1"/>
      </rPr>
      <t xml:space="preserve"> (SERVICE DATE: APRIL 1, 2024-JUNE 30, 2026)</t>
    </r>
  </si>
  <si>
    <t>JULY 1, 2024-JUNE 30,2025</t>
  </si>
  <si>
    <t>FWIAYTH25</t>
  </si>
  <si>
    <t>7003-1631</t>
  </si>
  <si>
    <t>AA-38535-22-55-A-25</t>
  </si>
  <si>
    <t>JULY 1, 2025-JUNE 30,2026</t>
  </si>
  <si>
    <t>ADULT</t>
  </si>
  <si>
    <t>FWIAADT25A</t>
  </si>
  <si>
    <t>7003-1630</t>
  </si>
  <si>
    <t>DISLOCATED WORKER</t>
  </si>
  <si>
    <t>7003-1778</t>
  </si>
  <si>
    <t>FWIAADT25B</t>
  </si>
  <si>
    <t>CT EOL 25CCBTENEGREA</t>
  </si>
  <si>
    <r>
      <t xml:space="preserve">RESEA </t>
    </r>
    <r>
      <rPr>
        <b/>
        <sz val="11"/>
        <color rgb="FFFF0000"/>
        <rFont val="Book Antiqua"/>
        <family val="1"/>
      </rPr>
      <t>(SERVICE DATES JAN 1, 2024-SEPT 30, 2025</t>
    </r>
    <r>
      <rPr>
        <b/>
        <sz val="11"/>
        <color theme="1"/>
        <rFont val="Book Antiqua"/>
        <family val="1"/>
      </rPr>
      <t>)</t>
    </r>
  </si>
  <si>
    <t>JULY 1, 2024-JUNE 30, 2025</t>
  </si>
  <si>
    <t>FUIREA24</t>
  </si>
  <si>
    <t>7002-6624</t>
  </si>
  <si>
    <t>UIRE</t>
  </si>
  <si>
    <t>UI-35950-21-60-A-25</t>
  </si>
  <si>
    <t>JULY 1, 2025-SEPT 30, 2025</t>
  </si>
  <si>
    <t>CT EOL 25CCBTESOSWTF</t>
  </si>
  <si>
    <t>STATE ONE STOP</t>
  </si>
  <si>
    <t>STOSCC2025</t>
  </si>
  <si>
    <t>7003-0803</t>
  </si>
  <si>
    <t>K284</t>
  </si>
  <si>
    <t>N/A</t>
  </si>
  <si>
    <t>CT EOL 25CCBTEWP</t>
  </si>
  <si>
    <t>WP 90%</t>
  </si>
  <si>
    <t>FES2023</t>
  </si>
  <si>
    <t>7002-6626</t>
  </si>
  <si>
    <t>K105</t>
  </si>
  <si>
    <t>ES-38736-22-55-A-25</t>
  </si>
  <si>
    <t>WP 10%</t>
  </si>
  <si>
    <t>K107</t>
  </si>
  <si>
    <t>17.207</t>
  </si>
  <si>
    <t>WPP SNAP EXPANSION</t>
  </si>
  <si>
    <t>JULY 1, 2024-SEPT. 30, 2024</t>
  </si>
  <si>
    <t>F20243067</t>
  </si>
  <si>
    <t>4400-3067</t>
  </si>
  <si>
    <t>K103</t>
  </si>
  <si>
    <t>234MA441Q7503 </t>
  </si>
  <si>
    <t>OCTOBER 1,2024-JUNE 30, 2025</t>
  </si>
  <si>
    <t>WKFO107425</t>
  </si>
  <si>
    <t>7002-1074</t>
  </si>
  <si>
    <t>EDCS</t>
  </si>
  <si>
    <t>JULY 1, 2025-DECEMBER 31, 2025</t>
  </si>
  <si>
    <t>CT EOL 25CCBTEVETSUI</t>
  </si>
  <si>
    <t>DVOP</t>
  </si>
  <si>
    <t>7002-6628</t>
  </si>
  <si>
    <t>K109</t>
  </si>
  <si>
    <t>DV35786-21-55-5-25</t>
  </si>
  <si>
    <t>CT EOL 25CCBTETRADE</t>
  </si>
  <si>
    <t>7003-1010</t>
  </si>
  <si>
    <t>K102</t>
  </si>
  <si>
    <t>TA38685-22-55-A-25</t>
  </si>
  <si>
    <t xml:space="preserve">             TOTAL</t>
  </si>
  <si>
    <t xml:space="preserve"> DESCRIPTION:</t>
  </si>
  <si>
    <t>O</t>
  </si>
  <si>
    <t>TO ADD WPP SNAP EXPANSION FUNDS</t>
  </si>
  <si>
    <t>BUDGET #1 FY25 JULY 23, 2024</t>
  </si>
  <si>
    <t>TO ADD RESEA FUNDS</t>
  </si>
  <si>
    <t>BUDGET #2 FY25 AUGUST 2, 2024</t>
  </si>
  <si>
    <t>TO ADD WIOA FUNDS</t>
  </si>
  <si>
    <t>BUDGET #3 FY25 SEPT 18, 2024</t>
  </si>
  <si>
    <t>TO ADD SOS FUNDS</t>
  </si>
  <si>
    <t>BUDGET #4 FY25 NOVEMBER 4, 2024</t>
  </si>
  <si>
    <t>TO ADD WIOA ADULT FUNDS</t>
  </si>
  <si>
    <t>TO ADD SHELTER FUNDS</t>
  </si>
  <si>
    <t>VENDOR CUSTOMER CODE</t>
  </si>
  <si>
    <t>VC0000986857</t>
  </si>
  <si>
    <t>UEI #</t>
  </si>
  <si>
    <t>ZMY9NZB1MD13</t>
  </si>
  <si>
    <t>BUDGET #5 FY25 NOVEMBER 20, 2024</t>
  </si>
  <si>
    <t>PART 1:  MCC CAPACITY-EA SHELTER SUPPLEMENTAL FUNDING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</si>
</sst>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21" x14ac:knownFonts="1">
    <font>
      <sz val="10"/>
      <name val="Arial"/>
    </font>
    <font>
      <sz val="10"/>
      <name val="Arial"/>
      <family val="2"/>
    </font>
    <font>
      <sz val="14"/>
      <name val="Book Antiqua"/>
      <family val="1"/>
    </font>
    <font>
      <sz val="9"/>
      <name val="Book Antiqua"/>
      <family val="1"/>
    </font>
    <font>
      <b/>
      <sz val="10"/>
      <name val="Book Antiqua"/>
      <family val="1"/>
    </font>
    <font>
      <b/>
      <sz val="16"/>
      <name val="Book Antiqua"/>
      <family val="1"/>
    </font>
    <font>
      <sz val="10"/>
      <name val="Book Antiqua"/>
      <family val="1"/>
    </font>
    <font>
      <sz val="11"/>
      <name val="Book Antiqua"/>
      <family val="1"/>
    </font>
    <font>
      <b/>
      <sz val="11"/>
      <name val="Book Antiqua"/>
      <family val="1"/>
    </font>
    <font>
      <b/>
      <sz val="12"/>
      <name val="Book Antiqua"/>
      <family val="1"/>
    </font>
    <font>
      <sz val="12"/>
      <name val="Times New Roman"/>
      <family val="1"/>
    </font>
    <font>
      <b/>
      <sz val="11"/>
      <color indexed="10"/>
      <name val="Book Antiqua"/>
      <family val="1"/>
    </font>
    <font>
      <b/>
      <sz val="11"/>
      <color theme="1"/>
      <name val="Book Antiqua"/>
      <family val="1"/>
    </font>
    <font>
      <sz val="11"/>
      <color rgb="FF000000"/>
      <name val="Book Antiqua"/>
      <family val="1"/>
    </font>
    <font>
      <b/>
      <sz val="11"/>
      <color rgb="FF000000"/>
      <name val="Book Antiqua"/>
      <family val="1"/>
    </font>
    <font>
      <sz val="12"/>
      <color theme="1"/>
      <name val="Calibri"/>
      <family val="2"/>
      <scheme val="minor"/>
    </font>
    <font>
      <sz val="12"/>
      <color rgb="FF000000"/>
      <name val="Times New Roman"/>
      <family val="1"/>
    </font>
    <font>
      <b/>
      <sz val="11"/>
      <color rgb="FFFF0000"/>
      <name val="Book Antiqua"/>
      <family val="1"/>
    </font>
    <font>
      <b/>
      <sz val="11"/>
      <color rgb="FF000000"/>
      <name val="Times New Roman"/>
      <family val="1"/>
    </font>
    <font>
      <sz val="11"/>
      <color theme="1"/>
      <name val="Book Antiqua"/>
      <family val="1"/>
    </font>
    <font>
      <b/>
      <sz val="12"/>
      <color rgb="FF000000"/>
      <name val="Book Antiqua"/>
      <family val="1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37" fontId="10" fillId="0" borderId="0"/>
  </cellStyleXfs>
  <cellXfs count="93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center"/>
    </xf>
    <xf numFmtId="0" fontId="3" fillId="0" borderId="0" xfId="0" applyFont="1"/>
    <xf numFmtId="0" fontId="5" fillId="0" borderId="0" xfId="0" applyFont="1"/>
    <xf numFmtId="0" fontId="4" fillId="0" borderId="0" xfId="0" applyFont="1" applyAlignment="1">
      <alignment horizontal="left" vertical="center"/>
    </xf>
    <xf numFmtId="0" fontId="6" fillId="0" borderId="0" xfId="0" applyFont="1" applyAlignment="1">
      <alignment horizontal="center"/>
    </xf>
    <xf numFmtId="0" fontId="8" fillId="0" borderId="1" xfId="0" applyFont="1" applyBorder="1" applyAlignment="1">
      <alignment horizontal="center" vertical="center"/>
    </xf>
    <xf numFmtId="0" fontId="7" fillId="0" borderId="0" xfId="0" applyFont="1"/>
    <xf numFmtId="0" fontId="8" fillId="0" borderId="2" xfId="0" applyFont="1" applyBorder="1" applyAlignment="1">
      <alignment horizontal="center"/>
    </xf>
    <xf numFmtId="44" fontId="8" fillId="0" borderId="2" xfId="0" applyNumberFormat="1" applyFont="1" applyBorder="1"/>
    <xf numFmtId="0" fontId="8" fillId="0" borderId="2" xfId="0" quotePrefix="1" applyFont="1" applyBorder="1" applyAlignment="1">
      <alignment horizontal="center"/>
    </xf>
    <xf numFmtId="0" fontId="8" fillId="0" borderId="0" xfId="0" applyFont="1"/>
    <xf numFmtId="0" fontId="8" fillId="0" borderId="2" xfId="0" applyFont="1" applyBorder="1" applyAlignment="1">
      <alignment horizontal="left"/>
    </xf>
    <xf numFmtId="0" fontId="8" fillId="0" borderId="0" xfId="0" applyFont="1" applyAlignment="1">
      <alignment horizontal="left"/>
    </xf>
    <xf numFmtId="43" fontId="8" fillId="0" borderId="0" xfId="0" applyNumberFormat="1" applyFont="1" applyAlignment="1">
      <alignment horizontal="center"/>
    </xf>
    <xf numFmtId="44" fontId="8" fillId="0" borderId="0" xfId="1" applyFont="1" applyFill="1" applyBorder="1"/>
    <xf numFmtId="0" fontId="7" fillId="0" borderId="0" xfId="0" applyFont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44" fontId="8" fillId="0" borderId="4" xfId="0" applyNumberFormat="1" applyFont="1" applyBorder="1"/>
    <xf numFmtId="0" fontId="7" fillId="0" borderId="5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wrapText="1"/>
    </xf>
    <xf numFmtId="49" fontId="8" fillId="0" borderId="2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2" xfId="0" applyFont="1" applyBorder="1" applyAlignment="1">
      <alignment horizontal="center" vertical="center"/>
    </xf>
    <xf numFmtId="0" fontId="8" fillId="0" borderId="2" xfId="0" applyFont="1" applyBorder="1" applyAlignment="1">
      <alignment wrapText="1"/>
    </xf>
    <xf numFmtId="0" fontId="8" fillId="0" borderId="3" xfId="0" applyFont="1" applyBorder="1" applyAlignment="1">
      <alignment wrapText="1"/>
    </xf>
    <xf numFmtId="0" fontId="8" fillId="0" borderId="3" xfId="0" quotePrefix="1" applyFont="1" applyBorder="1" applyAlignment="1">
      <alignment horizontal="center"/>
    </xf>
    <xf numFmtId="0" fontId="8" fillId="0" borderId="2" xfId="0" applyFont="1" applyBorder="1"/>
    <xf numFmtId="0" fontId="8" fillId="0" borderId="8" xfId="0" applyFont="1" applyBorder="1" applyAlignment="1">
      <alignment horizontal="left"/>
    </xf>
    <xf numFmtId="7" fontId="8" fillId="0" borderId="1" xfId="0" applyNumberFormat="1" applyFont="1" applyBorder="1"/>
    <xf numFmtId="0" fontId="8" fillId="0" borderId="3" xfId="0" applyFont="1" applyBorder="1" applyAlignment="1">
      <alignment horizontal="center" wrapText="1"/>
    </xf>
    <xf numFmtId="49" fontId="8" fillId="0" borderId="3" xfId="0" applyNumberFormat="1" applyFont="1" applyBorder="1" applyAlignment="1">
      <alignment horizontal="center" wrapText="1"/>
    </xf>
    <xf numFmtId="0" fontId="8" fillId="0" borderId="3" xfId="0" applyFont="1" applyBorder="1" applyAlignment="1">
      <alignment horizontal="center"/>
    </xf>
    <xf numFmtId="44" fontId="8" fillId="0" borderId="0" xfId="0" applyNumberFormat="1" applyFont="1"/>
    <xf numFmtId="0" fontId="8" fillId="0" borderId="7" xfId="0" applyFont="1" applyBorder="1"/>
    <xf numFmtId="7" fontId="8" fillId="0" borderId="0" xfId="0" applyNumberFormat="1" applyFont="1"/>
    <xf numFmtId="44" fontId="8" fillId="0" borderId="7" xfId="1" applyFont="1" applyFill="1" applyBorder="1" applyAlignment="1">
      <alignment horizontal="center"/>
    </xf>
    <xf numFmtId="0" fontId="12" fillId="0" borderId="2" xfId="0" applyFont="1" applyBorder="1" applyAlignment="1">
      <alignment horizontal="center"/>
    </xf>
    <xf numFmtId="44" fontId="8" fillId="0" borderId="2" xfId="1" applyFont="1" applyFill="1" applyBorder="1" applyAlignment="1">
      <alignment horizontal="center"/>
    </xf>
    <xf numFmtId="44" fontId="4" fillId="0" borderId="0" xfId="1" applyFont="1" applyAlignment="1"/>
    <xf numFmtId="44" fontId="3" fillId="0" borderId="0" xfId="1" applyFont="1" applyFill="1" applyAlignment="1">
      <alignment horizontal="center"/>
    </xf>
    <xf numFmtId="44" fontId="8" fillId="0" borderId="6" xfId="1" applyFont="1" applyFill="1" applyBorder="1" applyAlignment="1">
      <alignment horizontal="center" vertical="center" wrapText="1"/>
    </xf>
    <xf numFmtId="44" fontId="8" fillId="0" borderId="4" xfId="1" applyFont="1" applyFill="1" applyBorder="1" applyAlignment="1">
      <alignment horizontal="center"/>
    </xf>
    <xf numFmtId="44" fontId="8" fillId="0" borderId="9" xfId="1" applyFont="1" applyFill="1" applyBorder="1" applyAlignment="1">
      <alignment horizontal="center"/>
    </xf>
    <xf numFmtId="44" fontId="8" fillId="0" borderId="0" xfId="1" applyFont="1" applyFill="1" applyBorder="1" applyAlignment="1">
      <alignment horizontal="center"/>
    </xf>
    <xf numFmtId="44" fontId="7" fillId="0" borderId="0" xfId="1" applyFont="1" applyFill="1" applyAlignment="1">
      <alignment horizontal="center"/>
    </xf>
    <xf numFmtId="44" fontId="8" fillId="0" borderId="9" xfId="1" applyFont="1" applyFill="1" applyBorder="1" applyAlignment="1">
      <alignment horizontal="center" vertical="center" wrapText="1"/>
    </xf>
    <xf numFmtId="43" fontId="8" fillId="0" borderId="10" xfId="0" applyNumberFormat="1" applyFont="1" applyBorder="1" applyAlignment="1">
      <alignment horizontal="center"/>
    </xf>
    <xf numFmtId="0" fontId="12" fillId="0" borderId="2" xfId="0" applyFont="1" applyBorder="1"/>
    <xf numFmtId="0" fontId="13" fillId="0" borderId="2" xfId="0" applyFont="1" applyBorder="1" applyAlignment="1">
      <alignment horizontal="center" vertical="center" wrapText="1"/>
    </xf>
    <xf numFmtId="37" fontId="8" fillId="0" borderId="2" xfId="2" applyFont="1" applyBorder="1" applyAlignment="1">
      <alignment horizontal="center"/>
    </xf>
    <xf numFmtId="44" fontId="8" fillId="0" borderId="11" xfId="1" applyFont="1" applyFill="1" applyBorder="1" applyAlignment="1">
      <alignment horizontal="center"/>
    </xf>
    <xf numFmtId="44" fontId="8" fillId="0" borderId="12" xfId="1" applyFont="1" applyFill="1" applyBorder="1" applyAlignment="1">
      <alignment horizontal="center"/>
    </xf>
    <xf numFmtId="0" fontId="8" fillId="0" borderId="10" xfId="0" applyFont="1" applyBorder="1" applyAlignment="1">
      <alignment horizontal="left"/>
    </xf>
    <xf numFmtId="0" fontId="14" fillId="0" borderId="2" xfId="0" applyFont="1" applyBorder="1" applyAlignment="1">
      <alignment horizontal="center"/>
    </xf>
    <xf numFmtId="0" fontId="12" fillId="0" borderId="2" xfId="0" quotePrefix="1" applyFont="1" applyBorder="1" applyAlignment="1">
      <alignment horizontal="center"/>
    </xf>
    <xf numFmtId="0" fontId="12" fillId="0" borderId="2" xfId="0" applyFont="1" applyBorder="1" applyAlignment="1">
      <alignment horizontal="center" vertical="center" wrapText="1"/>
    </xf>
    <xf numFmtId="0" fontId="12" fillId="0" borderId="2" xfId="0" applyFont="1" applyBorder="1" applyAlignment="1">
      <alignment vertical="center" wrapText="1"/>
    </xf>
    <xf numFmtId="0" fontId="9" fillId="0" borderId="0" xfId="0" applyFont="1" applyAlignment="1">
      <alignment horizontal="left"/>
    </xf>
    <xf numFmtId="0" fontId="12" fillId="0" borderId="2" xfId="0" quotePrefix="1" applyFont="1" applyBorder="1" applyAlignment="1">
      <alignment horizontal="center" vertical="center" wrapText="1"/>
    </xf>
    <xf numFmtId="0" fontId="8" fillId="0" borderId="2" xfId="0" quotePrefix="1" applyFont="1" applyBorder="1" applyAlignment="1">
      <alignment horizontal="left" vertical="center" wrapText="1"/>
    </xf>
    <xf numFmtId="0" fontId="14" fillId="0" borderId="2" xfId="0" applyFont="1" applyBorder="1" applyAlignment="1">
      <alignment horizontal="center" vertical="center" wrapText="1"/>
    </xf>
    <xf numFmtId="0" fontId="8" fillId="0" borderId="0" xfId="0" applyFont="1" applyAlignment="1">
      <alignment horizontal="center"/>
    </xf>
    <xf numFmtId="0" fontId="14" fillId="0" borderId="2" xfId="0" applyFont="1" applyBorder="1"/>
    <xf numFmtId="0" fontId="7" fillId="0" borderId="2" xfId="0" applyFont="1" applyBorder="1" applyAlignment="1">
      <alignment horizontal="center"/>
    </xf>
    <xf numFmtId="0" fontId="8" fillId="0" borderId="4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8" fillId="0" borderId="11" xfId="0" quotePrefix="1" applyFont="1" applyBorder="1" applyAlignment="1">
      <alignment horizontal="center"/>
    </xf>
    <xf numFmtId="0" fontId="13" fillId="0" borderId="11" xfId="0" applyFont="1" applyBorder="1" applyAlignment="1">
      <alignment horizontal="center" vertical="center" wrapText="1"/>
    </xf>
    <xf numFmtId="0" fontId="8" fillId="0" borderId="11" xfId="0" applyFont="1" applyBorder="1"/>
    <xf numFmtId="0" fontId="8" fillId="0" borderId="12" xfId="0" quotePrefix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16" fillId="0" borderId="13" xfId="0" applyFont="1" applyBorder="1" applyAlignment="1">
      <alignment horizontal="center" wrapText="1"/>
    </xf>
    <xf numFmtId="0" fontId="16" fillId="0" borderId="2" xfId="0" applyFont="1" applyBorder="1" applyAlignment="1">
      <alignment horizontal="center" wrapText="1"/>
    </xf>
    <xf numFmtId="0" fontId="8" fillId="0" borderId="2" xfId="0" applyFont="1" applyBorder="1" applyAlignment="1" applyProtection="1">
      <alignment horizontal="center"/>
      <protection locked="0"/>
    </xf>
    <xf numFmtId="0" fontId="18" fillId="0" borderId="13" xfId="0" applyFont="1" applyBorder="1" applyAlignment="1">
      <alignment horizontal="center" wrapText="1"/>
    </xf>
    <xf numFmtId="0" fontId="8" fillId="2" borderId="3" xfId="0" applyFont="1" applyFill="1" applyBorder="1" applyAlignment="1">
      <alignment horizontal="left"/>
    </xf>
    <xf numFmtId="0" fontId="8" fillId="2" borderId="2" xfId="0" quotePrefix="1" applyFont="1" applyFill="1" applyBorder="1" applyAlignment="1">
      <alignment horizontal="center"/>
    </xf>
    <xf numFmtId="0" fontId="8" fillId="2" borderId="2" xfId="0" applyFont="1" applyFill="1" applyBorder="1" applyAlignment="1">
      <alignment horizontal="center"/>
    </xf>
    <xf numFmtId="0" fontId="18" fillId="2" borderId="13" xfId="0" applyFont="1" applyFill="1" applyBorder="1" applyAlignment="1">
      <alignment horizontal="center" wrapText="1"/>
    </xf>
    <xf numFmtId="44" fontId="7" fillId="0" borderId="2" xfId="1" applyFont="1" applyFill="1" applyBorder="1" applyAlignment="1">
      <alignment horizontal="center"/>
    </xf>
    <xf numFmtId="0" fontId="19" fillId="0" borderId="2" xfId="0" quotePrefix="1" applyFont="1" applyBorder="1" applyAlignment="1">
      <alignment horizontal="center" vertical="center" wrapText="1"/>
    </xf>
    <xf numFmtId="44" fontId="7" fillId="0" borderId="2" xfId="0" applyNumberFormat="1" applyFont="1" applyBorder="1" applyAlignment="1">
      <alignment horizontal="center"/>
    </xf>
    <xf numFmtId="0" fontId="5" fillId="0" borderId="0" xfId="0" applyFont="1" applyAlignment="1">
      <alignment horizontal="center"/>
    </xf>
    <xf numFmtId="0" fontId="4" fillId="0" borderId="0" xfId="0" applyFont="1"/>
    <xf numFmtId="44" fontId="8" fillId="0" borderId="2" xfId="0" applyNumberFormat="1" applyFont="1" applyBorder="1" applyAlignment="1">
      <alignment horizontal="center"/>
    </xf>
    <xf numFmtId="0" fontId="20" fillId="0" borderId="2" xfId="0" applyFont="1" applyBorder="1" applyAlignment="1">
      <alignment vertical="center"/>
    </xf>
    <xf numFmtId="0" fontId="5" fillId="0" borderId="0" xfId="0" applyFont="1" applyAlignment="1">
      <alignment horizontal="center"/>
    </xf>
    <xf numFmtId="0" fontId="4" fillId="0" borderId="0" xfId="0" applyFont="1"/>
    <xf numFmtId="0" fontId="15" fillId="0" borderId="0" xfId="0" applyFont="1" applyAlignment="1">
      <alignment horizontal="center" vertical="center" wrapText="1"/>
    </xf>
  </cellXfs>
  <cellStyles count="3">
    <cellStyle name="Currency" xfId="1" builtinId="4"/>
    <cellStyle name="Normal" xfId="0" builtinId="0"/>
    <cellStyle name="Normal_DRAFT Options  FY 13 State One Stop Allocations 7 10 12 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91"/>
  <sheetViews>
    <sheetView tabSelected="1" zoomScale="120" zoomScaleNormal="120" workbookViewId="0">
      <selection activeCell="E83" sqref="E83"/>
    </sheetView>
  </sheetViews>
  <sheetFormatPr defaultColWidth="9.140625" defaultRowHeight="13.5" x14ac:dyDescent="0.25"/>
  <cols>
    <col min="1" max="1" width="76.5703125" style="3" customWidth="1"/>
    <col min="2" max="2" width="38.42578125" style="3" customWidth="1"/>
    <col min="3" max="3" width="23.42578125" style="2" customWidth="1"/>
    <col min="4" max="4" width="16.28515625" style="2" customWidth="1"/>
    <col min="5" max="5" width="11.42578125" style="2" customWidth="1"/>
    <col min="6" max="6" width="8.28515625" style="2" bestFit="1" customWidth="1"/>
    <col min="7" max="7" width="11.42578125" style="2" customWidth="1"/>
    <col min="8" max="8" width="14.140625" style="43" hidden="1" customWidth="1"/>
    <col min="9" max="12" width="12.85546875" style="43" hidden="1" customWidth="1"/>
    <col min="13" max="13" width="12.85546875" style="43" customWidth="1"/>
    <col min="14" max="14" width="12.140625" style="3" hidden="1" customWidth="1"/>
    <col min="15" max="15" width="26.7109375" style="3" bestFit="1" customWidth="1"/>
    <col min="16" max="16384" width="9.140625" style="3"/>
  </cols>
  <sheetData>
    <row r="1" spans="1:14" ht="20.25" x14ac:dyDescent="0.3">
      <c r="A1" s="3" t="s">
        <v>0</v>
      </c>
      <c r="B1" s="90" t="s">
        <v>1</v>
      </c>
      <c r="C1" s="91"/>
      <c r="D1" s="91"/>
      <c r="E1" s="91"/>
      <c r="F1" s="91"/>
      <c r="G1" s="87"/>
      <c r="H1" s="42"/>
      <c r="I1" s="42"/>
      <c r="J1" s="42"/>
      <c r="K1" s="42"/>
      <c r="L1" s="42"/>
      <c r="M1" s="42"/>
    </row>
    <row r="2" spans="1:14" ht="20.25" x14ac:dyDescent="0.3">
      <c r="A2" s="25" t="s">
        <v>2</v>
      </c>
      <c r="B2" s="86"/>
      <c r="C2" s="86"/>
      <c r="D2" s="86"/>
      <c r="E2" s="6"/>
      <c r="F2" s="6"/>
      <c r="G2" s="6"/>
    </row>
    <row r="3" spans="1:14" ht="20.25" x14ac:dyDescent="0.3">
      <c r="A3" s="4" t="s">
        <v>3</v>
      </c>
      <c r="C3" s="1"/>
    </row>
    <row r="4" spans="1:14" ht="21" thickBot="1" x14ac:dyDescent="0.35">
      <c r="A4" s="4"/>
      <c r="B4" s="5"/>
      <c r="C4" s="1"/>
    </row>
    <row r="5" spans="1:14" s="8" customFormat="1" ht="45.75" thickBot="1" x14ac:dyDescent="0.35">
      <c r="A5" s="20"/>
      <c r="B5" s="21" t="s">
        <v>4</v>
      </c>
      <c r="C5" s="21" t="s">
        <v>5</v>
      </c>
      <c r="D5" s="21" t="s">
        <v>6</v>
      </c>
      <c r="E5" s="21" t="s">
        <v>7</v>
      </c>
      <c r="F5" s="21" t="s">
        <v>8</v>
      </c>
      <c r="G5" s="21" t="s">
        <v>9</v>
      </c>
      <c r="H5" s="44" t="s">
        <v>10</v>
      </c>
      <c r="I5" s="49" t="s">
        <v>11</v>
      </c>
      <c r="J5" s="49" t="s">
        <v>12</v>
      </c>
      <c r="K5" s="49" t="s">
        <v>13</v>
      </c>
      <c r="L5" s="49" t="s">
        <v>14</v>
      </c>
      <c r="M5" s="49" t="s">
        <v>15</v>
      </c>
      <c r="N5" s="7" t="s">
        <v>16</v>
      </c>
    </row>
    <row r="6" spans="1:14" s="12" customFormat="1" ht="15" hidden="1" x14ac:dyDescent="0.25">
      <c r="A6" s="18" t="s">
        <v>17</v>
      </c>
      <c r="B6" s="29"/>
      <c r="C6" s="33"/>
      <c r="D6" s="33"/>
      <c r="E6" s="34"/>
      <c r="F6" s="35"/>
      <c r="G6" s="68"/>
      <c r="H6" s="45"/>
      <c r="I6" s="45"/>
      <c r="J6" s="45"/>
      <c r="K6" s="45"/>
      <c r="L6" s="45"/>
      <c r="M6" s="45"/>
      <c r="N6" s="19"/>
    </row>
    <row r="7" spans="1:14" s="12" customFormat="1" ht="15" hidden="1" x14ac:dyDescent="0.25">
      <c r="A7" s="9" t="s">
        <v>18</v>
      </c>
      <c r="B7" s="11"/>
      <c r="C7" s="22"/>
      <c r="D7" s="22"/>
      <c r="E7" s="23"/>
      <c r="F7" s="9"/>
      <c r="G7" s="69"/>
      <c r="H7" s="54"/>
      <c r="I7" s="41"/>
      <c r="J7" s="41"/>
      <c r="K7" s="41"/>
      <c r="L7" s="41"/>
      <c r="M7" s="41"/>
      <c r="N7" s="10"/>
    </row>
    <row r="8" spans="1:14" s="12" customFormat="1" ht="29.25" hidden="1" x14ac:dyDescent="0.25">
      <c r="A8" s="63" t="s">
        <v>19</v>
      </c>
      <c r="B8" s="11" t="s">
        <v>20</v>
      </c>
      <c r="C8" s="40" t="s">
        <v>21</v>
      </c>
      <c r="D8" s="9" t="s">
        <v>22</v>
      </c>
      <c r="E8" s="9">
        <v>6501</v>
      </c>
      <c r="F8" s="11">
        <v>17.259</v>
      </c>
      <c r="G8" s="78" t="s">
        <v>23</v>
      </c>
      <c r="H8" s="54"/>
      <c r="I8" s="41"/>
      <c r="J8" s="41">
        <f>414495-1</f>
        <v>414494</v>
      </c>
      <c r="K8" s="41"/>
      <c r="L8" s="41"/>
      <c r="M8" s="41"/>
      <c r="N8" s="10">
        <f>SUM(I8:J8)</f>
        <v>414494</v>
      </c>
    </row>
    <row r="9" spans="1:14" s="12" customFormat="1" ht="29.25" hidden="1" x14ac:dyDescent="0.25">
      <c r="A9" s="63" t="s">
        <v>19</v>
      </c>
      <c r="B9" s="11" t="s">
        <v>24</v>
      </c>
      <c r="C9" s="40" t="s">
        <v>21</v>
      </c>
      <c r="D9" s="9" t="s">
        <v>22</v>
      </c>
      <c r="E9" s="9">
        <v>6501</v>
      </c>
      <c r="F9" s="11">
        <v>17.259</v>
      </c>
      <c r="G9" s="78" t="s">
        <v>23</v>
      </c>
      <c r="H9" s="54"/>
      <c r="I9" s="41"/>
      <c r="J9" s="41">
        <v>1</v>
      </c>
      <c r="K9" s="41"/>
      <c r="L9" s="41"/>
      <c r="M9" s="41"/>
      <c r="N9" s="10">
        <f>SUM(I9:J9)</f>
        <v>1</v>
      </c>
    </row>
    <row r="10" spans="1:14" s="12" customFormat="1" ht="29.25" hidden="1" x14ac:dyDescent="0.25">
      <c r="A10" s="13" t="s">
        <v>25</v>
      </c>
      <c r="B10" s="11" t="s">
        <v>20</v>
      </c>
      <c r="C10" s="40" t="s">
        <v>26</v>
      </c>
      <c r="D10" s="9" t="s">
        <v>27</v>
      </c>
      <c r="E10" s="9">
        <v>6502</v>
      </c>
      <c r="F10" s="9">
        <v>17.257999999999999</v>
      </c>
      <c r="G10" s="78" t="s">
        <v>23</v>
      </c>
      <c r="H10" s="54"/>
      <c r="I10" s="41"/>
      <c r="J10" s="41">
        <f>66820-1</f>
        <v>66819</v>
      </c>
      <c r="K10" s="41"/>
      <c r="L10" s="41"/>
      <c r="M10" s="41"/>
      <c r="N10" s="10">
        <f t="shared" ref="N10:N17" si="0">SUM(I10:J10)</f>
        <v>66819</v>
      </c>
    </row>
    <row r="11" spans="1:14" s="12" customFormat="1" ht="29.25" hidden="1" x14ac:dyDescent="0.25">
      <c r="A11" s="13" t="s">
        <v>25</v>
      </c>
      <c r="B11" s="11" t="s">
        <v>24</v>
      </c>
      <c r="C11" s="40" t="s">
        <v>26</v>
      </c>
      <c r="D11" s="9" t="s">
        <v>27</v>
      </c>
      <c r="E11" s="9">
        <v>6502</v>
      </c>
      <c r="F11" s="9">
        <v>17.257999999999999</v>
      </c>
      <c r="G11" s="78" t="s">
        <v>23</v>
      </c>
      <c r="H11" s="54"/>
      <c r="I11" s="41"/>
      <c r="J11" s="41">
        <v>1</v>
      </c>
      <c r="K11" s="41"/>
      <c r="L11" s="41"/>
      <c r="M11" s="41"/>
      <c r="N11" s="10">
        <f t="shared" si="0"/>
        <v>1</v>
      </c>
    </row>
    <row r="12" spans="1:14" s="12" customFormat="1" ht="29.25" hidden="1" x14ac:dyDescent="0.25">
      <c r="A12" s="79" t="s">
        <v>28</v>
      </c>
      <c r="B12" s="80"/>
      <c r="C12" s="81"/>
      <c r="D12" s="81" t="s">
        <v>29</v>
      </c>
      <c r="E12" s="81">
        <v>6503</v>
      </c>
      <c r="F12" s="81">
        <v>17.277999999999999</v>
      </c>
      <c r="G12" s="82" t="s">
        <v>23</v>
      </c>
      <c r="H12" s="54"/>
      <c r="I12" s="41"/>
      <c r="J12" s="41"/>
      <c r="K12" s="41"/>
      <c r="L12" s="41"/>
      <c r="M12" s="41"/>
      <c r="N12" s="10">
        <f t="shared" si="0"/>
        <v>0</v>
      </c>
    </row>
    <row r="13" spans="1:14" s="12" customFormat="1" ht="29.25" hidden="1" x14ac:dyDescent="0.25">
      <c r="A13" s="79" t="s">
        <v>28</v>
      </c>
      <c r="B13" s="80"/>
      <c r="C13" s="81"/>
      <c r="D13" s="81" t="s">
        <v>29</v>
      </c>
      <c r="E13" s="81">
        <v>6503</v>
      </c>
      <c r="F13" s="81">
        <v>17.277999999999999</v>
      </c>
      <c r="G13" s="82" t="s">
        <v>23</v>
      </c>
      <c r="H13" s="54"/>
      <c r="I13" s="41"/>
      <c r="J13" s="41"/>
      <c r="K13" s="41"/>
      <c r="L13" s="41"/>
      <c r="M13" s="41"/>
      <c r="N13" s="10">
        <f t="shared" si="0"/>
        <v>0</v>
      </c>
    </row>
    <row r="14" spans="1:14" s="12" customFormat="1" ht="29.25" hidden="1" x14ac:dyDescent="0.25">
      <c r="A14" s="13" t="s">
        <v>25</v>
      </c>
      <c r="B14" s="11" t="s">
        <v>20</v>
      </c>
      <c r="C14" s="40" t="s">
        <v>30</v>
      </c>
      <c r="D14" s="9" t="s">
        <v>27</v>
      </c>
      <c r="E14" s="9">
        <v>6502</v>
      </c>
      <c r="F14" s="9">
        <v>17.257999999999999</v>
      </c>
      <c r="G14" s="78" t="s">
        <v>23</v>
      </c>
      <c r="H14" s="54"/>
      <c r="I14" s="41"/>
      <c r="J14" s="41"/>
      <c r="K14" s="41"/>
      <c r="L14" s="41">
        <f>273072-1</f>
        <v>273071</v>
      </c>
      <c r="M14" s="41"/>
      <c r="N14" s="10">
        <f>SUM(L14)</f>
        <v>273071</v>
      </c>
    </row>
    <row r="15" spans="1:14" s="12" customFormat="1" ht="29.25" hidden="1" x14ac:dyDescent="0.25">
      <c r="A15" s="13" t="s">
        <v>25</v>
      </c>
      <c r="B15" s="11" t="s">
        <v>24</v>
      </c>
      <c r="C15" s="40" t="s">
        <v>30</v>
      </c>
      <c r="D15" s="9" t="s">
        <v>27</v>
      </c>
      <c r="E15" s="9">
        <v>6502</v>
      </c>
      <c r="F15" s="9">
        <v>17.257999999999999</v>
      </c>
      <c r="G15" s="78" t="s">
        <v>23</v>
      </c>
      <c r="H15" s="54"/>
      <c r="I15" s="41"/>
      <c r="J15" s="41"/>
      <c r="K15" s="41"/>
      <c r="L15" s="41">
        <v>1</v>
      </c>
      <c r="M15" s="41"/>
      <c r="N15" s="10">
        <f>SUM(L15)</f>
        <v>1</v>
      </c>
    </row>
    <row r="16" spans="1:14" s="12" customFormat="1" ht="29.25" hidden="1" x14ac:dyDescent="0.25">
      <c r="A16" s="79" t="s">
        <v>28</v>
      </c>
      <c r="B16" s="80"/>
      <c r="C16" s="81"/>
      <c r="D16" s="81" t="s">
        <v>29</v>
      </c>
      <c r="E16" s="81">
        <v>6503</v>
      </c>
      <c r="F16" s="81">
        <v>17.277999999999999</v>
      </c>
      <c r="G16" s="82" t="s">
        <v>23</v>
      </c>
      <c r="H16" s="54"/>
      <c r="I16" s="41"/>
      <c r="J16" s="41"/>
      <c r="K16" s="41"/>
      <c r="L16" s="41"/>
      <c r="M16" s="41"/>
      <c r="N16" s="10">
        <f t="shared" si="0"/>
        <v>0</v>
      </c>
    </row>
    <row r="17" spans="1:15" s="12" customFormat="1" ht="29.25" hidden="1" x14ac:dyDescent="0.25">
      <c r="A17" s="79" t="s">
        <v>28</v>
      </c>
      <c r="B17" s="80"/>
      <c r="C17" s="81"/>
      <c r="D17" s="81" t="s">
        <v>29</v>
      </c>
      <c r="E17" s="81">
        <v>6503</v>
      </c>
      <c r="F17" s="81">
        <v>17.277999999999999</v>
      </c>
      <c r="G17" s="82" t="s">
        <v>23</v>
      </c>
      <c r="H17" s="54"/>
      <c r="I17" s="41"/>
      <c r="J17" s="41"/>
      <c r="K17" s="41"/>
      <c r="L17" s="41"/>
      <c r="M17" s="41"/>
      <c r="N17" s="10">
        <f t="shared" si="0"/>
        <v>0</v>
      </c>
    </row>
    <row r="18" spans="1:15" s="12" customFormat="1" ht="15" hidden="1" x14ac:dyDescent="0.25">
      <c r="A18" s="51"/>
      <c r="B18" s="11"/>
      <c r="C18" s="9"/>
      <c r="D18" s="9"/>
      <c r="E18" s="9"/>
      <c r="F18" s="9"/>
      <c r="G18" s="69"/>
      <c r="H18" s="54"/>
      <c r="I18" s="41"/>
      <c r="J18" s="41"/>
      <c r="K18" s="41"/>
      <c r="L18" s="41"/>
      <c r="M18" s="41"/>
      <c r="N18" s="10"/>
    </row>
    <row r="19" spans="1:15" s="12" customFormat="1" ht="15" hidden="1" x14ac:dyDescent="0.25">
      <c r="A19" s="24"/>
      <c r="B19" s="11"/>
      <c r="C19" s="57"/>
      <c r="D19" s="9"/>
      <c r="E19" s="9"/>
      <c r="F19" s="9"/>
      <c r="G19" s="69"/>
      <c r="H19" s="54"/>
      <c r="I19" s="41"/>
      <c r="J19" s="41"/>
      <c r="K19" s="41"/>
      <c r="L19" s="41"/>
      <c r="M19" s="41"/>
      <c r="N19" s="10"/>
    </row>
    <row r="20" spans="1:15" s="12" customFormat="1" ht="15" hidden="1" x14ac:dyDescent="0.25">
      <c r="A20" s="24"/>
      <c r="B20" s="11"/>
      <c r="C20" s="57"/>
      <c r="D20" s="9"/>
      <c r="E20" s="9"/>
      <c r="F20" s="9"/>
      <c r="G20" s="69"/>
      <c r="H20" s="54"/>
      <c r="I20" s="41"/>
      <c r="J20" s="41"/>
      <c r="K20" s="41"/>
      <c r="L20" s="41"/>
      <c r="M20" s="41"/>
      <c r="N20" s="10"/>
    </row>
    <row r="21" spans="1:15" s="12" customFormat="1" ht="15" hidden="1" x14ac:dyDescent="0.25">
      <c r="A21" s="28"/>
      <c r="B21" s="58"/>
      <c r="C21" s="26"/>
      <c r="D21" s="9"/>
      <c r="E21" s="9"/>
      <c r="F21" s="9"/>
      <c r="G21" s="69"/>
      <c r="H21" s="54"/>
      <c r="I21" s="41"/>
      <c r="J21" s="41"/>
      <c r="K21" s="41"/>
      <c r="L21" s="41"/>
      <c r="M21" s="41"/>
      <c r="N21" s="10"/>
    </row>
    <row r="22" spans="1:15" s="12" customFormat="1" ht="15" hidden="1" x14ac:dyDescent="0.25">
      <c r="A22" s="28"/>
      <c r="B22" s="11"/>
      <c r="C22" s="26"/>
      <c r="D22" s="9"/>
      <c r="E22" s="9"/>
      <c r="F22" s="9"/>
      <c r="G22" s="69"/>
      <c r="H22" s="54"/>
      <c r="I22" s="41"/>
      <c r="J22" s="41"/>
      <c r="K22" s="41"/>
      <c r="L22" s="41"/>
      <c r="M22" s="41"/>
      <c r="N22" s="10"/>
    </row>
    <row r="23" spans="1:15" s="12" customFormat="1" ht="16.5" hidden="1" x14ac:dyDescent="0.25">
      <c r="A23" s="28"/>
      <c r="B23" s="11"/>
      <c r="C23" s="52"/>
      <c r="D23" s="64"/>
      <c r="E23" s="64"/>
      <c r="F23" s="52"/>
      <c r="G23" s="71"/>
      <c r="H23" s="54"/>
      <c r="I23" s="41"/>
      <c r="J23" s="41"/>
      <c r="K23" s="41"/>
      <c r="L23" s="41"/>
      <c r="M23" s="41"/>
      <c r="N23" s="10"/>
    </row>
    <row r="24" spans="1:15" s="12" customFormat="1" ht="15" hidden="1" x14ac:dyDescent="0.25">
      <c r="A24" s="18" t="s">
        <v>17</v>
      </c>
      <c r="B24" s="11"/>
      <c r="C24" s="22"/>
      <c r="D24" s="22"/>
      <c r="E24" s="23"/>
      <c r="F24" s="9"/>
      <c r="G24" s="69"/>
      <c r="H24" s="54"/>
      <c r="I24" s="41"/>
      <c r="J24" s="41"/>
      <c r="K24" s="41"/>
      <c r="L24" s="41"/>
      <c r="M24" s="41"/>
      <c r="N24" s="10"/>
    </row>
    <row r="25" spans="1:15" s="12" customFormat="1" ht="15" hidden="1" x14ac:dyDescent="0.25">
      <c r="A25" s="9" t="s">
        <v>31</v>
      </c>
      <c r="B25" s="11"/>
      <c r="C25" s="22"/>
      <c r="D25" s="22"/>
      <c r="E25" s="23"/>
      <c r="F25" s="9"/>
      <c r="G25" s="69"/>
      <c r="H25" s="54"/>
      <c r="I25" s="41"/>
      <c r="J25" s="41"/>
      <c r="K25" s="41"/>
      <c r="L25" s="41"/>
      <c r="M25" s="41"/>
      <c r="N25" s="10"/>
    </row>
    <row r="26" spans="1:15" s="12" customFormat="1" ht="31.5" hidden="1" x14ac:dyDescent="0.25">
      <c r="A26" s="60" t="s">
        <v>32</v>
      </c>
      <c r="B26" s="62" t="s">
        <v>33</v>
      </c>
      <c r="C26" s="9" t="s">
        <v>34</v>
      </c>
      <c r="D26" s="9" t="s">
        <v>35</v>
      </c>
      <c r="E26" s="9" t="s">
        <v>36</v>
      </c>
      <c r="F26" s="9">
        <v>17.225000000000001</v>
      </c>
      <c r="G26" s="75" t="s">
        <v>37</v>
      </c>
      <c r="H26" s="54"/>
      <c r="I26" s="41">
        <f>10000-1</f>
        <v>9999</v>
      </c>
      <c r="J26" s="41"/>
      <c r="K26" s="41"/>
      <c r="L26" s="41"/>
      <c r="M26" s="41"/>
      <c r="N26" s="10">
        <f>SUM(H26:I26)</f>
        <v>9999</v>
      </c>
      <c r="O26" s="36"/>
    </row>
    <row r="27" spans="1:15" s="12" customFormat="1" ht="31.5" hidden="1" x14ac:dyDescent="0.25">
      <c r="A27" s="60" t="s">
        <v>32</v>
      </c>
      <c r="B27" s="59" t="s">
        <v>38</v>
      </c>
      <c r="C27" s="9" t="s">
        <v>34</v>
      </c>
      <c r="D27" s="9" t="s">
        <v>35</v>
      </c>
      <c r="E27" s="9" t="s">
        <v>36</v>
      </c>
      <c r="F27" s="9">
        <v>17.225000000000001</v>
      </c>
      <c r="G27" s="75" t="s">
        <v>37</v>
      </c>
      <c r="H27" s="54"/>
      <c r="I27" s="41">
        <v>1</v>
      </c>
      <c r="J27" s="41"/>
      <c r="K27" s="41"/>
      <c r="L27" s="41"/>
      <c r="M27" s="41"/>
      <c r="N27" s="10">
        <f>SUM(H27:I27)</f>
        <v>1</v>
      </c>
    </row>
    <row r="28" spans="1:15" s="12" customFormat="1" ht="15" hidden="1" x14ac:dyDescent="0.25">
      <c r="A28" s="30"/>
      <c r="B28" s="11"/>
      <c r="C28" s="9"/>
      <c r="D28" s="9"/>
      <c r="E28" s="9"/>
      <c r="F28" s="9"/>
      <c r="G28" s="69"/>
      <c r="H28" s="54"/>
      <c r="I28" s="41"/>
      <c r="J28" s="41"/>
      <c r="K28" s="41"/>
      <c r="L28" s="41"/>
      <c r="M28" s="41"/>
      <c r="N28" s="10"/>
      <c r="O28" s="36"/>
    </row>
    <row r="29" spans="1:15" s="12" customFormat="1" ht="15" hidden="1" x14ac:dyDescent="0.25">
      <c r="A29" s="13"/>
      <c r="B29" s="11"/>
      <c r="C29" s="9"/>
      <c r="D29" s="9"/>
      <c r="E29" s="9"/>
      <c r="F29" s="9"/>
      <c r="G29" s="69"/>
      <c r="H29" s="54"/>
      <c r="I29" s="41"/>
      <c r="J29" s="41"/>
      <c r="K29" s="41"/>
      <c r="L29" s="41"/>
      <c r="M29" s="41"/>
      <c r="N29" s="10"/>
    </row>
    <row r="30" spans="1:15" s="12" customFormat="1" ht="15" hidden="1" x14ac:dyDescent="0.25">
      <c r="A30" s="13"/>
      <c r="B30" s="11"/>
      <c r="C30" s="9"/>
      <c r="D30" s="9"/>
      <c r="E30" s="9"/>
      <c r="F30" s="9"/>
      <c r="G30" s="69"/>
      <c r="H30" s="54"/>
      <c r="I30" s="41"/>
      <c r="J30" s="41"/>
      <c r="K30" s="41"/>
      <c r="L30" s="41"/>
      <c r="M30" s="41"/>
      <c r="N30" s="10"/>
    </row>
    <row r="31" spans="1:15" s="12" customFormat="1" ht="15" hidden="1" x14ac:dyDescent="0.25">
      <c r="A31" s="24"/>
      <c r="B31" s="11"/>
      <c r="C31" s="22"/>
      <c r="D31" s="22"/>
      <c r="E31" s="23"/>
      <c r="F31" s="9"/>
      <c r="G31" s="69"/>
      <c r="H31" s="54"/>
      <c r="I31" s="41"/>
      <c r="J31" s="41"/>
      <c r="K31" s="41"/>
      <c r="L31" s="41"/>
      <c r="M31" s="41"/>
      <c r="N31" s="10"/>
    </row>
    <row r="32" spans="1:15" s="12" customFormat="1" ht="15" hidden="1" x14ac:dyDescent="0.25">
      <c r="A32" s="18" t="s">
        <v>17</v>
      </c>
      <c r="B32" s="11"/>
      <c r="C32" s="22"/>
      <c r="D32" s="22"/>
      <c r="E32" s="23"/>
      <c r="F32" s="9"/>
      <c r="G32" s="69"/>
      <c r="H32" s="54"/>
      <c r="I32" s="41"/>
      <c r="J32" s="41"/>
      <c r="K32" s="41"/>
      <c r="L32" s="41"/>
      <c r="M32" s="41"/>
      <c r="N32" s="10"/>
    </row>
    <row r="33" spans="1:16" s="12" customFormat="1" ht="15" hidden="1" x14ac:dyDescent="0.25">
      <c r="A33" s="9" t="s">
        <v>39</v>
      </c>
      <c r="B33" s="11"/>
      <c r="C33" s="22"/>
      <c r="D33" s="22"/>
      <c r="E33" s="23"/>
      <c r="F33" s="9"/>
      <c r="G33" s="69"/>
      <c r="H33" s="54"/>
      <c r="I33" s="41"/>
      <c r="J33" s="41"/>
      <c r="K33" s="41"/>
      <c r="L33" s="41"/>
      <c r="M33" s="41"/>
      <c r="N33" s="10"/>
    </row>
    <row r="34" spans="1:16" s="12" customFormat="1" ht="15" hidden="1" x14ac:dyDescent="0.25">
      <c r="A34" s="27" t="s">
        <v>40</v>
      </c>
      <c r="B34" s="62" t="s">
        <v>33</v>
      </c>
      <c r="C34" s="65" t="s">
        <v>41</v>
      </c>
      <c r="D34" s="53" t="s">
        <v>42</v>
      </c>
      <c r="E34" s="53" t="s">
        <v>43</v>
      </c>
      <c r="F34" s="11" t="s">
        <v>44</v>
      </c>
      <c r="G34" s="70"/>
      <c r="H34" s="54"/>
      <c r="I34" s="41"/>
      <c r="J34" s="41"/>
      <c r="K34" s="41">
        <v>213484.05</v>
      </c>
      <c r="L34" s="41"/>
      <c r="M34" s="41"/>
      <c r="N34" s="10">
        <f>K34</f>
        <v>213484.05</v>
      </c>
    </row>
    <row r="35" spans="1:16" s="12" customFormat="1" ht="15" hidden="1" x14ac:dyDescent="0.25">
      <c r="A35" s="27"/>
      <c r="B35" s="11"/>
      <c r="C35" s="9"/>
      <c r="D35" s="9"/>
      <c r="E35" s="9"/>
      <c r="F35" s="11"/>
      <c r="G35" s="70"/>
      <c r="H35" s="54"/>
      <c r="I35" s="41"/>
      <c r="J35" s="41"/>
      <c r="K35" s="41"/>
      <c r="L35" s="41"/>
      <c r="M35" s="41"/>
      <c r="N35" s="10"/>
      <c r="P35" s="36"/>
    </row>
    <row r="36" spans="1:16" s="12" customFormat="1" ht="15" x14ac:dyDescent="0.25">
      <c r="A36" s="28"/>
      <c r="B36" s="11"/>
      <c r="C36" s="9"/>
      <c r="D36" s="9"/>
      <c r="E36" s="9"/>
      <c r="F36" s="11"/>
      <c r="G36" s="70"/>
      <c r="H36" s="54"/>
      <c r="I36" s="41"/>
      <c r="J36" s="41"/>
      <c r="K36" s="41"/>
      <c r="L36" s="41"/>
      <c r="M36" s="41"/>
      <c r="N36" s="10"/>
    </row>
    <row r="37" spans="1:16" s="12" customFormat="1" ht="15" x14ac:dyDescent="0.25">
      <c r="A37" s="18" t="s">
        <v>17</v>
      </c>
      <c r="B37" s="30"/>
      <c r="C37" s="30"/>
      <c r="D37" s="30"/>
      <c r="E37" s="30"/>
      <c r="F37" s="30"/>
      <c r="G37" s="72"/>
      <c r="H37" s="54"/>
      <c r="I37" s="41"/>
      <c r="J37" s="41"/>
      <c r="K37" s="41"/>
      <c r="L37" s="41"/>
      <c r="M37" s="41"/>
      <c r="N37" s="10"/>
    </row>
    <row r="38" spans="1:16" s="12" customFormat="1" ht="15" x14ac:dyDescent="0.25">
      <c r="A38" s="9" t="s">
        <v>45</v>
      </c>
      <c r="B38" s="30"/>
      <c r="C38" s="30"/>
      <c r="D38" s="30"/>
      <c r="E38" s="30"/>
      <c r="F38" s="30"/>
      <c r="G38" s="30"/>
      <c r="H38" s="41"/>
      <c r="I38" s="41"/>
      <c r="J38" s="41"/>
      <c r="K38" s="41"/>
      <c r="L38" s="41"/>
      <c r="M38" s="41"/>
      <c r="N38" s="10"/>
    </row>
    <row r="39" spans="1:16" s="12" customFormat="1" ht="31.5" hidden="1" x14ac:dyDescent="0.25">
      <c r="A39" s="13" t="s">
        <v>46</v>
      </c>
      <c r="B39" s="11"/>
      <c r="C39" s="9" t="s">
        <v>47</v>
      </c>
      <c r="D39" s="9" t="s">
        <v>48</v>
      </c>
      <c r="E39" s="9" t="s">
        <v>49</v>
      </c>
      <c r="F39" s="11">
        <v>17.207000000000001</v>
      </c>
      <c r="G39" s="76" t="s">
        <v>50</v>
      </c>
      <c r="H39" s="41"/>
      <c r="I39" s="41"/>
      <c r="J39" s="41"/>
      <c r="K39" s="41"/>
      <c r="L39" s="41"/>
      <c r="M39" s="41"/>
      <c r="N39" s="10"/>
    </row>
    <row r="40" spans="1:16" s="12" customFormat="1" ht="31.5" hidden="1" x14ac:dyDescent="0.25">
      <c r="A40" s="13" t="s">
        <v>46</v>
      </c>
      <c r="B40" s="11"/>
      <c r="C40" s="9" t="s">
        <v>47</v>
      </c>
      <c r="D40" s="9" t="s">
        <v>48</v>
      </c>
      <c r="E40" s="9" t="s">
        <v>49</v>
      </c>
      <c r="F40" s="11">
        <v>17.207000000000001</v>
      </c>
      <c r="G40" s="76" t="s">
        <v>50</v>
      </c>
      <c r="H40" s="41"/>
      <c r="I40" s="41"/>
      <c r="J40" s="41"/>
      <c r="K40" s="41"/>
      <c r="L40" s="41"/>
      <c r="M40" s="41"/>
      <c r="N40" s="10"/>
    </row>
    <row r="41" spans="1:16" s="12" customFormat="1" ht="31.5" hidden="1" x14ac:dyDescent="0.25">
      <c r="A41" s="13" t="s">
        <v>51</v>
      </c>
      <c r="B41" s="11"/>
      <c r="C41" s="9" t="s">
        <v>47</v>
      </c>
      <c r="D41" s="9" t="s">
        <v>48</v>
      </c>
      <c r="E41" s="9" t="s">
        <v>52</v>
      </c>
      <c r="F41" s="11" t="s">
        <v>53</v>
      </c>
      <c r="G41" s="76" t="s">
        <v>50</v>
      </c>
      <c r="H41" s="41"/>
      <c r="I41" s="41"/>
      <c r="J41" s="41"/>
      <c r="K41" s="41"/>
      <c r="L41" s="41"/>
      <c r="M41" s="41"/>
      <c r="N41" s="10"/>
    </row>
    <row r="42" spans="1:16" s="12" customFormat="1" ht="31.5" hidden="1" x14ac:dyDescent="0.25">
      <c r="A42" s="13" t="s">
        <v>51</v>
      </c>
      <c r="B42" s="11"/>
      <c r="C42" s="9" t="s">
        <v>47</v>
      </c>
      <c r="D42" s="9" t="s">
        <v>48</v>
      </c>
      <c r="E42" s="9" t="s">
        <v>52</v>
      </c>
      <c r="F42" s="11" t="s">
        <v>53</v>
      </c>
      <c r="G42" s="76" t="s">
        <v>50</v>
      </c>
      <c r="H42" s="41"/>
      <c r="I42" s="41"/>
      <c r="J42" s="41"/>
      <c r="K42" s="41"/>
      <c r="L42" s="41"/>
      <c r="M42" s="41"/>
      <c r="N42" s="10"/>
    </row>
    <row r="43" spans="1:16" s="12" customFormat="1" ht="16.5" hidden="1" x14ac:dyDescent="0.3">
      <c r="A43" s="66" t="s">
        <v>54</v>
      </c>
      <c r="B43" s="11" t="s">
        <v>55</v>
      </c>
      <c r="C43" s="77" t="s">
        <v>56</v>
      </c>
      <c r="D43" s="9" t="s">
        <v>57</v>
      </c>
      <c r="E43" s="9" t="s">
        <v>58</v>
      </c>
      <c r="F43" s="9">
        <v>10.561</v>
      </c>
      <c r="G43" s="67" t="s">
        <v>59</v>
      </c>
      <c r="H43" s="41">
        <v>4071.46</v>
      </c>
      <c r="I43" s="41"/>
      <c r="J43" s="41"/>
      <c r="K43" s="41"/>
      <c r="L43" s="41"/>
      <c r="M43" s="41"/>
      <c r="N43" s="10">
        <f>SUM(H43:I43)</f>
        <v>4071.46</v>
      </c>
    </row>
    <row r="44" spans="1:16" s="65" customFormat="1" ht="16.5" x14ac:dyDescent="0.25">
      <c r="A44" s="89" t="s">
        <v>92</v>
      </c>
      <c r="B44" s="11" t="s">
        <v>60</v>
      </c>
      <c r="C44" s="9" t="s">
        <v>61</v>
      </c>
      <c r="D44" s="9" t="s">
        <v>62</v>
      </c>
      <c r="E44" s="9" t="s">
        <v>63</v>
      </c>
      <c r="F44" s="9"/>
      <c r="G44" s="9"/>
      <c r="H44" s="41"/>
      <c r="I44" s="41"/>
      <c r="J44" s="41"/>
      <c r="K44" s="41"/>
      <c r="L44" s="41"/>
      <c r="M44" s="41">
        <f>15816.8177357381-1</f>
        <v>15815.817735738099</v>
      </c>
      <c r="N44" s="88">
        <f>SUM(M44)</f>
        <v>15815.817735738099</v>
      </c>
    </row>
    <row r="45" spans="1:16" s="65" customFormat="1" ht="16.5" x14ac:dyDescent="0.25">
      <c r="A45" s="89" t="s">
        <v>92</v>
      </c>
      <c r="B45" s="11" t="s">
        <v>64</v>
      </c>
      <c r="C45" s="9" t="s">
        <v>61</v>
      </c>
      <c r="D45" s="9" t="s">
        <v>62</v>
      </c>
      <c r="E45" s="9" t="s">
        <v>63</v>
      </c>
      <c r="F45" s="9"/>
      <c r="G45" s="9"/>
      <c r="H45" s="41"/>
      <c r="I45" s="41"/>
      <c r="J45" s="41"/>
      <c r="K45" s="41"/>
      <c r="L45" s="41"/>
      <c r="M45" s="41">
        <v>1</v>
      </c>
      <c r="N45" s="88">
        <f>M45</f>
        <v>1</v>
      </c>
    </row>
    <row r="46" spans="1:16" s="17" customFormat="1" ht="16.5" x14ac:dyDescent="0.3">
      <c r="A46" s="67"/>
      <c r="B46" s="84"/>
      <c r="C46" s="67"/>
      <c r="D46" s="67"/>
      <c r="E46" s="67"/>
      <c r="F46" s="67"/>
      <c r="G46" s="67"/>
      <c r="H46" s="83"/>
      <c r="I46" s="83"/>
      <c r="J46" s="83"/>
      <c r="K46" s="83"/>
      <c r="L46" s="83"/>
      <c r="M46" s="83"/>
      <c r="N46" s="85"/>
    </row>
    <row r="47" spans="1:16" s="12" customFormat="1" ht="15.75" thickBot="1" x14ac:dyDescent="0.3">
      <c r="A47" s="13"/>
      <c r="B47" s="58"/>
      <c r="C47" s="9"/>
      <c r="D47" s="9"/>
      <c r="E47" s="9"/>
      <c r="F47" s="11"/>
      <c r="G47" s="11"/>
      <c r="H47" s="41"/>
      <c r="I47" s="41"/>
      <c r="J47" s="41"/>
      <c r="K47" s="41"/>
      <c r="L47" s="41"/>
      <c r="M47" s="41"/>
      <c r="N47" s="10"/>
    </row>
    <row r="48" spans="1:16" s="12" customFormat="1" ht="15" hidden="1" x14ac:dyDescent="0.25">
      <c r="A48" s="18" t="s">
        <v>17</v>
      </c>
      <c r="B48" s="29"/>
      <c r="C48" s="22"/>
      <c r="D48" s="22"/>
      <c r="E48" s="23"/>
      <c r="F48" s="11"/>
      <c r="G48" s="73"/>
      <c r="H48" s="55"/>
      <c r="I48" s="39"/>
      <c r="J48" s="39"/>
      <c r="K48" s="39"/>
      <c r="L48" s="39"/>
      <c r="M48" s="39"/>
      <c r="N48" s="10"/>
    </row>
    <row r="49" spans="1:15" s="12" customFormat="1" ht="15" hidden="1" x14ac:dyDescent="0.25">
      <c r="A49" s="9" t="s">
        <v>65</v>
      </c>
      <c r="B49" s="11"/>
      <c r="C49" s="22"/>
      <c r="D49" s="22"/>
      <c r="E49" s="23"/>
      <c r="F49" s="11"/>
      <c r="G49" s="73"/>
      <c r="H49" s="55"/>
      <c r="I49" s="39"/>
      <c r="J49" s="39"/>
      <c r="K49" s="39"/>
      <c r="L49" s="39"/>
      <c r="M49" s="39"/>
      <c r="N49" s="10"/>
    </row>
    <row r="50" spans="1:15" s="12" customFormat="1" ht="31.5" hidden="1" x14ac:dyDescent="0.25">
      <c r="A50" s="28" t="s">
        <v>66</v>
      </c>
      <c r="B50" s="11"/>
      <c r="C50" s="22"/>
      <c r="D50" s="22" t="s">
        <v>67</v>
      </c>
      <c r="E50" s="23" t="s">
        <v>68</v>
      </c>
      <c r="F50" s="26">
        <v>17.800999999999998</v>
      </c>
      <c r="G50" s="75" t="s">
        <v>69</v>
      </c>
      <c r="H50" s="55"/>
      <c r="I50" s="39"/>
      <c r="J50" s="39"/>
      <c r="K50" s="39"/>
      <c r="L50" s="39"/>
      <c r="M50" s="39"/>
      <c r="N50" s="10"/>
    </row>
    <row r="51" spans="1:15" s="12" customFormat="1" ht="15" hidden="1" x14ac:dyDescent="0.25">
      <c r="A51" s="28"/>
      <c r="B51" s="11"/>
      <c r="C51" s="22"/>
      <c r="D51" s="22"/>
      <c r="E51" s="23"/>
      <c r="F51" s="11"/>
      <c r="G51" s="73"/>
      <c r="H51" s="55"/>
      <c r="I51" s="39"/>
      <c r="J51" s="39"/>
      <c r="K51" s="39"/>
      <c r="L51" s="39"/>
      <c r="M51" s="39"/>
      <c r="N51" s="10"/>
      <c r="O51" s="38"/>
    </row>
    <row r="52" spans="1:15" s="12" customFormat="1" ht="15" hidden="1" x14ac:dyDescent="0.25">
      <c r="A52" s="28"/>
      <c r="B52" s="11"/>
      <c r="C52" s="9"/>
      <c r="D52" s="40"/>
      <c r="E52" s="9"/>
      <c r="F52" s="9"/>
      <c r="G52" s="74"/>
      <c r="H52" s="55"/>
      <c r="I52" s="39"/>
      <c r="J52" s="39"/>
      <c r="K52" s="39"/>
      <c r="L52" s="39"/>
      <c r="M52" s="39"/>
      <c r="N52" s="10"/>
    </row>
    <row r="53" spans="1:15" s="12" customFormat="1" ht="15" hidden="1" x14ac:dyDescent="0.25">
      <c r="A53" s="28"/>
      <c r="B53" s="11"/>
      <c r="C53" s="22"/>
      <c r="D53" s="22"/>
      <c r="E53" s="23"/>
      <c r="F53" s="11"/>
      <c r="G53" s="73"/>
      <c r="H53" s="55"/>
      <c r="I53" s="39"/>
      <c r="J53" s="39"/>
      <c r="K53" s="39"/>
      <c r="L53" s="39"/>
      <c r="M53" s="39"/>
      <c r="N53" s="10"/>
    </row>
    <row r="54" spans="1:15" s="12" customFormat="1" ht="15" hidden="1" x14ac:dyDescent="0.25">
      <c r="A54" s="13"/>
      <c r="B54" s="11"/>
      <c r="C54" s="22"/>
      <c r="D54" s="22"/>
      <c r="E54" s="22"/>
      <c r="F54" s="11"/>
      <c r="G54" s="73"/>
      <c r="H54" s="55"/>
      <c r="I54" s="39"/>
      <c r="J54" s="39"/>
      <c r="K54" s="39"/>
      <c r="L54" s="39"/>
      <c r="M54" s="39"/>
      <c r="N54" s="10"/>
    </row>
    <row r="55" spans="1:15" s="12" customFormat="1" ht="15" hidden="1" x14ac:dyDescent="0.25">
      <c r="A55" s="18" t="s">
        <v>17</v>
      </c>
      <c r="B55" s="11"/>
      <c r="C55" s="22"/>
      <c r="D55" s="22"/>
      <c r="E55" s="22"/>
      <c r="F55" s="11"/>
      <c r="G55" s="73"/>
      <c r="H55" s="55"/>
      <c r="I55" s="39"/>
      <c r="J55" s="39"/>
      <c r="K55" s="39"/>
      <c r="L55" s="39"/>
      <c r="M55" s="39"/>
      <c r="N55" s="10"/>
    </row>
    <row r="56" spans="1:15" s="12" customFormat="1" ht="15" hidden="1" x14ac:dyDescent="0.25">
      <c r="A56" s="9" t="s">
        <v>70</v>
      </c>
      <c r="B56" s="11"/>
      <c r="C56" s="22"/>
      <c r="D56" s="22"/>
      <c r="E56" s="22"/>
      <c r="F56" s="11"/>
      <c r="G56" s="73"/>
      <c r="H56" s="55"/>
      <c r="I56" s="39"/>
      <c r="J56" s="39"/>
      <c r="K56" s="39"/>
      <c r="L56" s="39"/>
      <c r="M56" s="39"/>
      <c r="N56" s="10"/>
    </row>
    <row r="57" spans="1:15" s="12" customFormat="1" ht="31.5" hidden="1" x14ac:dyDescent="0.25">
      <c r="A57" s="24"/>
      <c r="B57" s="11"/>
      <c r="C57" s="65"/>
      <c r="D57" s="40" t="s">
        <v>71</v>
      </c>
      <c r="E57" s="40" t="s">
        <v>72</v>
      </c>
      <c r="F57" s="9">
        <v>17.245000000000001</v>
      </c>
      <c r="G57" s="75" t="s">
        <v>73</v>
      </c>
      <c r="H57" s="55"/>
      <c r="I57" s="39"/>
      <c r="J57" s="39"/>
      <c r="K57" s="39"/>
      <c r="L57" s="39"/>
      <c r="M57" s="39"/>
      <c r="N57" s="10"/>
    </row>
    <row r="58" spans="1:15" s="12" customFormat="1" ht="31.5" hidden="1" x14ac:dyDescent="0.25">
      <c r="A58" s="24"/>
      <c r="B58" s="11"/>
      <c r="C58" s="65"/>
      <c r="D58" s="40" t="s">
        <v>71</v>
      </c>
      <c r="E58" s="40" t="s">
        <v>72</v>
      </c>
      <c r="F58" s="9">
        <v>17.245000000000001</v>
      </c>
      <c r="G58" s="75" t="s">
        <v>73</v>
      </c>
      <c r="H58" s="55"/>
      <c r="I58" s="39"/>
      <c r="J58" s="39"/>
      <c r="K58" s="39"/>
      <c r="L58" s="39"/>
      <c r="M58" s="39"/>
      <c r="N58" s="10"/>
    </row>
    <row r="59" spans="1:15" s="12" customFormat="1" ht="15" hidden="1" x14ac:dyDescent="0.25">
      <c r="A59" s="24"/>
      <c r="B59" s="11"/>
      <c r="C59" s="9"/>
      <c r="D59" s="40"/>
      <c r="E59" s="40"/>
      <c r="F59" s="9"/>
      <c r="G59" s="74"/>
      <c r="H59" s="55"/>
      <c r="I59" s="39"/>
      <c r="J59" s="39"/>
      <c r="K59" s="39"/>
      <c r="L59" s="39"/>
      <c r="M59" s="39"/>
      <c r="N59" s="10"/>
      <c r="O59" s="38"/>
    </row>
    <row r="60" spans="1:15" s="12" customFormat="1" ht="15" hidden="1" x14ac:dyDescent="0.25">
      <c r="A60" s="30"/>
      <c r="B60" s="11"/>
      <c r="C60" s="9"/>
      <c r="D60" s="9"/>
      <c r="E60" s="9"/>
      <c r="F60" s="9"/>
      <c r="G60" s="74"/>
      <c r="H60" s="55"/>
      <c r="I60" s="39"/>
      <c r="J60" s="39"/>
      <c r="K60" s="39"/>
      <c r="L60" s="39"/>
      <c r="M60" s="39"/>
      <c r="N60" s="10"/>
    </row>
    <row r="61" spans="1:15" s="12" customFormat="1" ht="15" hidden="1" x14ac:dyDescent="0.25">
      <c r="A61" s="30"/>
      <c r="B61" s="11"/>
      <c r="C61" s="9"/>
      <c r="D61" s="9"/>
      <c r="E61" s="9"/>
      <c r="F61" s="9"/>
      <c r="G61" s="74"/>
      <c r="H61" s="55"/>
      <c r="I61" s="39"/>
      <c r="J61" s="39"/>
      <c r="K61" s="39"/>
      <c r="L61" s="39"/>
      <c r="M61" s="39"/>
      <c r="N61" s="10"/>
    </row>
    <row r="62" spans="1:15" s="12" customFormat="1" ht="15" hidden="1" x14ac:dyDescent="0.25">
      <c r="A62" s="30"/>
      <c r="B62" s="11"/>
      <c r="C62" s="9"/>
      <c r="D62" s="9"/>
      <c r="E62" s="9"/>
      <c r="F62" s="9"/>
      <c r="G62" s="74"/>
      <c r="H62" s="55"/>
      <c r="I62" s="39"/>
      <c r="J62" s="39"/>
      <c r="K62" s="39"/>
      <c r="L62" s="39"/>
      <c r="M62" s="39"/>
      <c r="N62" s="10"/>
    </row>
    <row r="63" spans="1:15" s="12" customFormat="1" ht="15" hidden="1" x14ac:dyDescent="0.25">
      <c r="A63" s="30"/>
      <c r="B63" s="11"/>
      <c r="C63" s="9"/>
      <c r="D63" s="9"/>
      <c r="E63" s="9"/>
      <c r="F63" s="9"/>
      <c r="G63" s="74"/>
      <c r="H63" s="55"/>
      <c r="I63" s="39"/>
      <c r="J63" s="39"/>
      <c r="K63" s="39"/>
      <c r="L63" s="39"/>
      <c r="M63" s="39"/>
      <c r="N63" s="10"/>
    </row>
    <row r="64" spans="1:15" s="12" customFormat="1" ht="15.75" hidden="1" thickBot="1" x14ac:dyDescent="0.3">
      <c r="A64" s="37"/>
      <c r="B64" s="30"/>
      <c r="C64" s="9"/>
      <c r="D64" s="9"/>
      <c r="E64" s="9"/>
      <c r="F64" s="9"/>
      <c r="G64" s="9"/>
      <c r="H64" s="55"/>
      <c r="I64" s="39"/>
      <c r="J64" s="39"/>
      <c r="K64" s="39"/>
      <c r="L64" s="39"/>
      <c r="M64" s="39"/>
      <c r="N64" s="10"/>
    </row>
    <row r="65" spans="1:14" s="8" customFormat="1" ht="17.25" thickBot="1" x14ac:dyDescent="0.35">
      <c r="A65" s="31" t="s">
        <v>74</v>
      </c>
      <c r="B65" s="56"/>
      <c r="C65" s="50"/>
      <c r="D65" s="50"/>
      <c r="E65" s="50"/>
      <c r="F65" s="50"/>
      <c r="G65" s="50"/>
      <c r="H65" s="46">
        <f>SUM(H6:H64)</f>
        <v>4071.46</v>
      </c>
      <c r="I65" s="46">
        <f>SUM(I26:I64)</f>
        <v>10000</v>
      </c>
      <c r="J65" s="46">
        <f>SUM(J7:J22)</f>
        <v>481315</v>
      </c>
      <c r="K65" s="46">
        <f>SUM(K33:K36)</f>
        <v>213484.05</v>
      </c>
      <c r="L65" s="46">
        <f>SUM(L14:L18)</f>
        <v>273072</v>
      </c>
      <c r="M65" s="46">
        <f>SUM(M38:M46)</f>
        <v>15816.817735738099</v>
      </c>
      <c r="N65" s="32"/>
    </row>
    <row r="66" spans="1:14" s="8" customFormat="1" ht="16.5" x14ac:dyDescent="0.3">
      <c r="A66" s="14"/>
      <c r="B66" s="14"/>
      <c r="C66" s="15"/>
      <c r="D66" s="15"/>
      <c r="E66" s="15"/>
      <c r="F66" s="15"/>
      <c r="G66" s="15"/>
      <c r="H66" s="47"/>
      <c r="I66" s="47"/>
      <c r="J66" s="47"/>
      <c r="K66" s="47"/>
      <c r="L66" s="47"/>
      <c r="M66" s="47"/>
      <c r="N66" s="16"/>
    </row>
    <row r="67" spans="1:14" s="8" customFormat="1" ht="16.5" x14ac:dyDescent="0.3">
      <c r="A67" s="12" t="s">
        <v>75</v>
      </c>
      <c r="C67" s="61"/>
      <c r="D67" s="17"/>
      <c r="E67" s="17"/>
      <c r="F67" s="17"/>
      <c r="G67" s="17"/>
      <c r="H67" s="48"/>
      <c r="I67" s="48"/>
      <c r="J67" s="48"/>
      <c r="K67" s="48"/>
      <c r="L67" s="48"/>
      <c r="M67" s="48"/>
    </row>
    <row r="68" spans="1:14" s="8" customFormat="1" ht="16.5" hidden="1" x14ac:dyDescent="0.3">
      <c r="A68" s="12" t="s">
        <v>76</v>
      </c>
      <c r="C68" s="92"/>
      <c r="D68" s="92"/>
      <c r="E68" s="17"/>
      <c r="F68" s="17"/>
      <c r="G68" s="17"/>
      <c r="H68" s="48"/>
      <c r="I68" s="48"/>
      <c r="J68" s="48"/>
      <c r="K68" s="48"/>
      <c r="L68" s="48"/>
      <c r="M68" s="48"/>
    </row>
    <row r="69" spans="1:14" s="8" customFormat="1" ht="16.5" hidden="1" x14ac:dyDescent="0.3">
      <c r="A69" s="14" t="s">
        <v>77</v>
      </c>
      <c r="C69" s="17"/>
      <c r="D69" s="17"/>
      <c r="E69" s="17"/>
      <c r="F69" s="17"/>
      <c r="G69" s="17"/>
      <c r="H69" s="48"/>
      <c r="I69" s="48"/>
      <c r="J69" s="48"/>
      <c r="K69" s="48"/>
      <c r="L69" s="48"/>
      <c r="M69" s="48"/>
    </row>
    <row r="70" spans="1:14" ht="15" hidden="1" x14ac:dyDescent="0.25">
      <c r="A70" s="12" t="s">
        <v>78</v>
      </c>
    </row>
    <row r="71" spans="1:14" ht="15" hidden="1" x14ac:dyDescent="0.25">
      <c r="A71" s="14" t="s">
        <v>79</v>
      </c>
    </row>
    <row r="72" spans="1:14" ht="15" hidden="1" x14ac:dyDescent="0.25">
      <c r="A72" s="12" t="s">
        <v>80</v>
      </c>
    </row>
    <row r="73" spans="1:14" ht="15" hidden="1" x14ac:dyDescent="0.25">
      <c r="A73" s="14" t="s">
        <v>81</v>
      </c>
    </row>
    <row r="74" spans="1:14" ht="15" hidden="1" x14ac:dyDescent="0.25">
      <c r="A74" s="12" t="s">
        <v>82</v>
      </c>
    </row>
    <row r="75" spans="1:14" ht="15" hidden="1" x14ac:dyDescent="0.25">
      <c r="A75" s="14" t="s">
        <v>83</v>
      </c>
    </row>
    <row r="76" spans="1:14" ht="15" hidden="1" x14ac:dyDescent="0.25">
      <c r="A76" s="12" t="s">
        <v>84</v>
      </c>
    </row>
    <row r="77" spans="1:14" ht="15" hidden="1" x14ac:dyDescent="0.25">
      <c r="A77" s="14" t="s">
        <v>85</v>
      </c>
    </row>
    <row r="78" spans="1:14" ht="15" x14ac:dyDescent="0.25">
      <c r="A78" s="12" t="s">
        <v>91</v>
      </c>
    </row>
    <row r="79" spans="1:14" ht="15" x14ac:dyDescent="0.25">
      <c r="A79" s="14" t="s">
        <v>86</v>
      </c>
    </row>
    <row r="88" spans="1:1" ht="16.5" x14ac:dyDescent="0.3">
      <c r="A88" s="8" t="s">
        <v>87</v>
      </c>
    </row>
    <row r="89" spans="1:1" ht="16.5" x14ac:dyDescent="0.3">
      <c r="A89" s="8" t="s">
        <v>88</v>
      </c>
    </row>
    <row r="90" spans="1:1" ht="16.5" x14ac:dyDescent="0.3">
      <c r="A90" s="8" t="s">
        <v>89</v>
      </c>
    </row>
    <row r="91" spans="1:1" ht="16.5" x14ac:dyDescent="0.3">
      <c r="A91" s="8" t="s">
        <v>90</v>
      </c>
    </row>
  </sheetData>
  <mergeCells count="2">
    <mergeCell ref="B1:F1"/>
    <mergeCell ref="C68:D68"/>
  </mergeCells>
  <phoneticPr fontId="0" type="noConversion"/>
  <pageMargins left="0.5" right="0" top="0.25" bottom="0.25" header="0" footer="0"/>
  <pageSetup scale="65" orientation="landscape" r:id="rId1"/>
  <headerFooter alignWithMargins="0">
    <oddHeader xml:space="preserve">&amp;C
</oddHeader>
    <oddFooter>&amp;L&amp;D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A49900388E66A4BBF14DD5FE82EBE3E" ma:contentTypeVersion="8" ma:contentTypeDescription="Create a new document." ma:contentTypeScope="" ma:versionID="aecd252f78b170dd48506b9e8e691041">
  <xsd:schema xmlns:xsd="http://www.w3.org/2001/XMLSchema" xmlns:xs="http://www.w3.org/2001/XMLSchema" xmlns:p="http://schemas.microsoft.com/office/2006/metadata/properties" xmlns:ns2="88036c58-7af7-42dc-ad5c-0a8abdb3881a" xmlns:ns3="b72976aa-e7d9-498e-b08a-d3d9e47e4056" targetNamespace="http://schemas.microsoft.com/office/2006/metadata/properties" ma:root="true" ma:fieldsID="723bc19fb55f1a06e9bf4dc6fa2d8d91" ns2:_="" ns3:_="">
    <xsd:import namespace="88036c58-7af7-42dc-ad5c-0a8abdb3881a"/>
    <xsd:import namespace="b72976aa-e7d9-498e-b08a-d3d9e47e4056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036c58-7af7-42dc-ad5c-0a8abdb3881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72976aa-e7d9-498e-b08a-d3d9e47e4056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3566079F-C72A-447E-ABDC-3EDB64A45AAD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D89DB0E8-F2FB-41EB-AF02-0555C3F17208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724A286-CA57-447F-9CBD-6D3B937E2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8036c58-7af7-42dc-ad5c-0a8abdb3881a"/>
    <ds:schemaRef ds:uri="b72976aa-e7d9-498e-b08a-d3d9e47e4056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Metadata/LabelInfo.xml><?xml version="1.0" encoding="utf-8"?>
<clbl:labelList xmlns:clbl="http://schemas.microsoft.com/office/2020/mipLabelMetadata">
  <clbl:label id="{3e861d16-48b7-4a0e-9806-8c04d81b7b2a}" enabled="0" method="" siteId="{3e861d16-48b7-4a0e-9806-8c04d81b7b2a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BERKSHIRE</vt:lpstr>
      <vt:lpstr>BERKSHIRE!Print_Area</vt:lpstr>
    </vt:vector>
  </TitlesOfParts>
  <Manager/>
  <Company>DET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DMANN</dc:creator>
  <cp:keywords/>
  <dc:description/>
  <cp:lastModifiedBy>Howard, Patricia (EOL)</cp:lastModifiedBy>
  <cp:revision/>
  <dcterms:created xsi:type="dcterms:W3CDTF">2000-04-13T13:33:42Z</dcterms:created>
  <dcterms:modified xsi:type="dcterms:W3CDTF">2024-11-21T19:38:10Z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0x010100EA49900388E66A4BBF14DD5FE82EBE3E</vt:lpwstr>
  </property>
</Properties>
</file>