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F0ED0D1-1279-4136-B676-2FD287F73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OCKTON" sheetId="2" r:id="rId1"/>
  </sheets>
  <definedNames>
    <definedName name="_xlnm.Print_Area" localSheetId="0">BROCKTON!$A$1:$H$96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4" i="2" l="1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" i="2"/>
  <c r="Z94" i="2"/>
  <c r="Y78" i="2"/>
  <c r="Y94" i="2" s="1"/>
  <c r="X94" i="2"/>
  <c r="W94" i="2"/>
  <c r="V94" i="2"/>
  <c r="AB84" i="2"/>
  <c r="U94" i="2"/>
  <c r="T70" i="2"/>
  <c r="S94" i="2"/>
  <c r="R94" i="2"/>
  <c r="Q16" i="2"/>
  <c r="Q12" i="2"/>
  <c r="P68" i="2"/>
  <c r="O14" i="2"/>
  <c r="O94" i="2" s="1"/>
  <c r="N94" i="2"/>
  <c r="M94" i="2"/>
  <c r="L94" i="2"/>
  <c r="K59" i="2"/>
  <c r="K61" i="2"/>
  <c r="J10" i="2"/>
  <c r="J8" i="2"/>
  <c r="I51" i="2"/>
  <c r="T94" i="2" l="1"/>
  <c r="Q94" i="2"/>
  <c r="P94" i="2"/>
  <c r="J94" i="2"/>
  <c r="K94" i="2"/>
  <c r="I94" i="2"/>
  <c r="AB93" i="2"/>
  <c r="H94" i="2"/>
</calcChain>
</file>

<file path=xl/sharedStrings.xml><?xml version="1.0" encoding="utf-8"?>
<sst xmlns="http://schemas.openxmlformats.org/spreadsheetml/2006/main" count="275" uniqueCount="164">
  <si>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</si>
  <si>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</si>
  <si>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</si>
  <si>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</si>
  <si>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</si>
  <si>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</si>
  <si>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</si>
  <si>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</si>
  <si>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</si>
  <si>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</si>
  <si>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</si>
  <si>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</si>
  <si>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</si>
  <si>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</si>
  <si>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</si>
  <si>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</si>
  <si>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</si>
  <si>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</si>
  <si>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</si>
  <si>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</si>
  <si>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</si>
  <si>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</si>
  <si>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</si>
  <si>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</si>
  <si>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</si>
  <si>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</si>
  <si>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</si>
  <si>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</si>
  <si>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</si>
  <si>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</si>
  <si>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</si>
  <si>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</si>
  <si>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</si>
  <si>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</si>
  <si>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</si>
  <si>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</si>
  <si>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</si>
  <si>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</si>
  <si>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</si>
  <si>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</si>
  <si>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</si>
  <si>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</si>
  <si>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</si>
  <si>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</si>
  <si>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</si>
  <si>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</si>
  <si>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</si>
  <si>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</si>
  <si>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</si>
  <si>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</si>
  <si>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</si>
  <si>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</si>
  <si>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</si>
  <si>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</si>
  <si>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</si>
  <si>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</si>
  <si>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</si>
  <si>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</si>
  <si>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</si>
  <si>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</si>
  <si>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</si>
  <si>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</si>
  <si>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</si>
  <si>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</si>
  <si>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</si>
  <si>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</si>
  <si>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</si>
  <si>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</si>
  <si>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</si>
  <si>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</si>
  <si>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</si>
  <si>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</si>
  <si>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</si>
  <si>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</si>
  <si>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</si>
  <si>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</si>
  <si>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</si>
  <si>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</si>
  <si>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</si>
  <si>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</si>
  <si>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</si>
  <si>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</si>
  <si>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</si>
  <si>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</si>
  <si>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</si>
  <si>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</si>
  <si>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</si>
  <si>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</si>
  <si>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</si>
  <si>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</si>
  <si>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</si>
  <si>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</si>
  <si>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</si>
  <si>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</si>
  <si>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</si>
  <si>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</si>
  <si>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</si>
  <si>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</si>
  <si>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</si>
  <si>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</si>
  <si>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</si>
  <si>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</si>
  <si>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</si>
  <si>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</si>
  <si>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</si>
  <si>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</si>
  <si>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</si>
  <si>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</si>
  <si>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</si>
  <si>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</si>
  <si>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</si>
  <si>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</si>
  <si>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</si>
  <si>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</si>
  <si>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</si>
  <si>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</si>
  <si>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</si>
  <si>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</si>
  <si>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</si>
  <si>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</si>
  <si>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</si>
  <si>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</si>
  <si>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</si>
  <si>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</si>
  <si>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</si>
  <si>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</si>
  <si>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</si>
  <si>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</si>
  <si>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</si>
  <si>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</si>
  <si>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</si>
  <si>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</si>
  <si>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</si>
  <si>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</si>
  <si>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</si>
  <si>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</si>
  <si>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</si>
  <si>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</si>
  <si>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</si>
  <si>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</si>
  <si>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</si>
  <si>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</si>
  <si>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</si>
  <si>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</si>
  <si>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</si>
  <si>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</si>
  <si>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</si>
  <si>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</si>
  <si>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</si>
  <si>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</si>
  <si>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</si>
  <si>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</si>
  <si>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</si>
  <si>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</si>
  <si>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</si>
  <si>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</si>
  <si>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</si>
  <si>
    <t>BUDGET #18 FY25</t>
  </si>
  <si>
    <t>TO ADJUST WPP EXPANSION FUNDS</t>
  </si>
  <si>
    <t>Please note, there will be a revision in FY26 to not only add the FY26 funds 
but any balances in FY25 will also be rolled into FY26</t>
  </si>
  <si>
    <t>BUDGET #18 FY25 JUNE 9, 2025</t>
  </si>
  <si>
    <t>BUDGET #19 FY25 JULY 3 2025</t>
  </si>
  <si>
    <t>TO MOVE FUNDS TO FY26 AND EXTEND RESEA SERVICE DATE TO 9/30/2026</t>
  </si>
  <si>
    <t>BUDGET #19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</si>
</sst>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4"/>
  <sheetViews>
    <sheetView tabSelected="1" topLeftCell="A5" zoomScale="106" zoomScaleNormal="106" workbookViewId="0">
      <selection activeCell="AD14" sqref="AD14"/>
    </sheetView>
  </sheetViews>
  <sheetFormatPr defaultColWidth="9.140625" defaultRowHeight="16.5" x14ac:dyDescent="0.3"/>
  <cols>
    <col min="1" max="1" width="59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0.85546875" style="2" customWidth="1"/>
    <col min="7" max="7" width="29.28515625" style="27" customWidth="1"/>
    <col min="8" max="8" width="15.42578125" style="2" hidden="1" customWidth="1"/>
    <col min="9" max="9" width="12.85546875" style="2" hidden="1" customWidth="1"/>
    <col min="10" max="19" width="13.85546875" style="2" hidden="1" customWidth="1"/>
    <col min="20" max="20" width="12.140625" style="2" hidden="1" customWidth="1"/>
    <col min="21" max="22" width="13.85546875" style="2" hidden="1" customWidth="1"/>
    <col min="23" max="25" width="13.7109375" style="2" hidden="1" customWidth="1"/>
    <col min="26" max="26" width="13.5703125" style="2" hidden="1" customWidth="1"/>
    <col min="27" max="27" width="16.140625" style="2" customWidth="1"/>
    <col min="28" max="28" width="0.7109375" style="44" customWidth="1"/>
    <col min="29" max="29" width="14" style="3" bestFit="1" customWidth="1"/>
    <col min="30" max="16384" width="9.140625" style="3"/>
  </cols>
  <sheetData>
    <row r="1" spans="1:28" ht="20.25" x14ac:dyDescent="0.3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8" ht="20.25" x14ac:dyDescent="0.3">
      <c r="B2" s="6"/>
      <c r="C2" s="6"/>
      <c r="D2" s="6"/>
      <c r="E2" s="7"/>
      <c r="F2" s="7"/>
    </row>
    <row r="3" spans="1:28" ht="20.25" x14ac:dyDescent="0.3">
      <c r="A3" s="4" t="s">
        <v>12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10" customFormat="1" ht="38.450000000000003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69" t="s">
        <v>144</v>
      </c>
      <c r="X5" s="69" t="s">
        <v>150</v>
      </c>
      <c r="Y5" s="69" t="s">
        <v>152</v>
      </c>
      <c r="Z5" s="69" t="s">
        <v>157</v>
      </c>
      <c r="AA5" s="69" t="s">
        <v>163</v>
      </c>
      <c r="AB5" s="33" t="s">
        <v>6</v>
      </c>
    </row>
    <row r="6" spans="1:28" s="10" customFormat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45"/>
    </row>
    <row r="7" spans="1:28" s="10" customFormat="1" x14ac:dyDescent="0.3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33"/>
    </row>
    <row r="8" spans="1:28" s="10" customFormat="1" x14ac:dyDescent="0.3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>
        <v>-264337.09999999998</v>
      </c>
      <c r="AB8" s="33">
        <f>SUM(H8:AA8)</f>
        <v>616788.9</v>
      </c>
    </row>
    <row r="9" spans="1:28" s="10" customFormat="1" x14ac:dyDescent="0.3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>
        <v>264337.09999999998</v>
      </c>
      <c r="AB9" s="33">
        <f t="shared" ref="AB9:AB72" si="0">SUM(H9:AA9)</f>
        <v>264338.09999999998</v>
      </c>
    </row>
    <row r="10" spans="1:28" s="10" customFormat="1" hidden="1" x14ac:dyDescent="0.3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33">
        <f t="shared" si="0"/>
        <v>145751</v>
      </c>
    </row>
    <row r="11" spans="1:28" s="10" customFormat="1" hidden="1" x14ac:dyDescent="0.3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33">
        <f t="shared" si="0"/>
        <v>1</v>
      </c>
    </row>
    <row r="12" spans="1:28" s="10" customFormat="1" hidden="1" x14ac:dyDescent="0.3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33">
        <f t="shared" si="0"/>
        <v>124583</v>
      </c>
    </row>
    <row r="13" spans="1:28" s="10" customFormat="1" hidden="1" x14ac:dyDescent="0.3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33">
        <f t="shared" si="0"/>
        <v>1</v>
      </c>
    </row>
    <row r="14" spans="1:28" s="10" customFormat="1" x14ac:dyDescent="0.3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>
        <v>-185915</v>
      </c>
      <c r="AB14" s="33">
        <f t="shared" si="0"/>
        <v>409725</v>
      </c>
    </row>
    <row r="15" spans="1:28" s="10" customFormat="1" x14ac:dyDescent="0.3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>
        <v>185915</v>
      </c>
      <c r="AB15" s="33">
        <f t="shared" si="0"/>
        <v>185916</v>
      </c>
    </row>
    <row r="16" spans="1:28" s="10" customFormat="1" x14ac:dyDescent="0.3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48"/>
      <c r="X16" s="48"/>
      <c r="Y16" s="48"/>
      <c r="Z16" s="48"/>
      <c r="AA16" s="48">
        <v>-117637</v>
      </c>
      <c r="AB16" s="33">
        <f t="shared" si="0"/>
        <v>335714</v>
      </c>
    </row>
    <row r="17" spans="1:29" s="10" customFormat="1" x14ac:dyDescent="0.3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48"/>
      <c r="Z17" s="48"/>
      <c r="AA17" s="48">
        <v>117637</v>
      </c>
      <c r="AB17" s="33">
        <f t="shared" si="0"/>
        <v>117638</v>
      </c>
    </row>
    <row r="18" spans="1:29" s="10" customFormat="1" x14ac:dyDescent="0.3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33">
        <f t="shared" si="0"/>
        <v>0</v>
      </c>
    </row>
    <row r="19" spans="1:29" s="10" customFormat="1" x14ac:dyDescent="0.3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33">
        <f t="shared" si="0"/>
        <v>0</v>
      </c>
    </row>
    <row r="20" spans="1:29" s="10" customFormat="1" x14ac:dyDescent="0.3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33">
        <f t="shared" si="0"/>
        <v>0</v>
      </c>
    </row>
    <row r="21" spans="1:29" s="10" customFormat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33">
        <f t="shared" si="0"/>
        <v>0</v>
      </c>
      <c r="AC21" s="54"/>
    </row>
    <row r="22" spans="1:29" s="10" customFormat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33">
        <f t="shared" si="0"/>
        <v>0</v>
      </c>
    </row>
    <row r="23" spans="1:29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33">
        <f t="shared" si="0"/>
        <v>0</v>
      </c>
    </row>
    <row r="24" spans="1:29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33">
        <f t="shared" si="0"/>
        <v>0</v>
      </c>
    </row>
    <row r="25" spans="1:29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33">
        <f t="shared" si="0"/>
        <v>0</v>
      </c>
    </row>
    <row r="26" spans="1:29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33">
        <f t="shared" si="0"/>
        <v>0</v>
      </c>
    </row>
    <row r="27" spans="1:29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33">
        <f t="shared" si="0"/>
        <v>0</v>
      </c>
      <c r="AC27" s="54"/>
    </row>
    <row r="28" spans="1:29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33">
        <f t="shared" si="0"/>
        <v>0</v>
      </c>
    </row>
    <row r="29" spans="1:29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33">
        <f t="shared" si="0"/>
        <v>0</v>
      </c>
    </row>
    <row r="30" spans="1:29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33">
        <f t="shared" si="0"/>
        <v>0</v>
      </c>
    </row>
    <row r="31" spans="1:29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33">
        <f t="shared" si="0"/>
        <v>0</v>
      </c>
    </row>
    <row r="32" spans="1:29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33">
        <f t="shared" si="0"/>
        <v>0</v>
      </c>
    </row>
    <row r="33" spans="1:28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33">
        <f t="shared" si="0"/>
        <v>0</v>
      </c>
    </row>
    <row r="34" spans="1:28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33">
        <f t="shared" si="0"/>
        <v>0</v>
      </c>
    </row>
    <row r="35" spans="1:28" s="10" customFormat="1" hidden="1" x14ac:dyDescent="0.3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33">
        <f t="shared" si="0"/>
        <v>0</v>
      </c>
    </row>
    <row r="36" spans="1:28" s="10" customFormat="1" hidden="1" x14ac:dyDescent="0.3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33">
        <f t="shared" si="0"/>
        <v>95000</v>
      </c>
    </row>
    <row r="37" spans="1:28" s="10" customFormat="1" hidden="1" x14ac:dyDescent="0.3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33">
        <f t="shared" si="0"/>
        <v>363225.66</v>
      </c>
    </row>
    <row r="38" spans="1:28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33">
        <f t="shared" si="0"/>
        <v>0</v>
      </c>
    </row>
    <row r="39" spans="1:28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33">
        <f t="shared" si="0"/>
        <v>0</v>
      </c>
    </row>
    <row r="40" spans="1:28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33">
        <f t="shared" si="0"/>
        <v>0</v>
      </c>
    </row>
    <row r="41" spans="1:28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33">
        <f t="shared" si="0"/>
        <v>0</v>
      </c>
    </row>
    <row r="42" spans="1:28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33">
        <f t="shared" si="0"/>
        <v>0</v>
      </c>
    </row>
    <row r="43" spans="1:28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33">
        <f t="shared" si="0"/>
        <v>0</v>
      </c>
    </row>
    <row r="44" spans="1:28" s="10" customFormat="1" hidden="1" x14ac:dyDescent="0.3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33">
        <f t="shared" si="0"/>
        <v>0</v>
      </c>
    </row>
    <row r="45" spans="1:28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33">
        <f t="shared" si="0"/>
        <v>0</v>
      </c>
    </row>
    <row r="46" spans="1:28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33">
        <f t="shared" si="0"/>
        <v>0</v>
      </c>
    </row>
    <row r="47" spans="1:28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33">
        <f t="shared" si="0"/>
        <v>0</v>
      </c>
    </row>
    <row r="48" spans="1:28" s="10" customFormat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33">
        <f t="shared" si="0"/>
        <v>0</v>
      </c>
    </row>
    <row r="49" spans="1:29" s="10" customFormat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33">
        <f t="shared" si="0"/>
        <v>0</v>
      </c>
    </row>
    <row r="50" spans="1:29" s="10" customFormat="1" x14ac:dyDescent="0.3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33">
        <f t="shared" si="0"/>
        <v>0</v>
      </c>
    </row>
    <row r="51" spans="1:29" s="20" customFormat="1" ht="15.75" x14ac:dyDescent="0.25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>
        <v>160384.77806845668</v>
      </c>
      <c r="Y51" s="50"/>
      <c r="Z51" s="50"/>
      <c r="AA51" s="50">
        <v>-139346.89000000001</v>
      </c>
      <c r="AB51" s="33">
        <f t="shared" si="0"/>
        <v>467238.99806845665</v>
      </c>
    </row>
    <row r="52" spans="1:29" s="20" customFormat="1" ht="15.75" x14ac:dyDescent="0.25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>
        <v>139346.89000000001</v>
      </c>
      <c r="AB52" s="33">
        <f t="shared" si="0"/>
        <v>139347.89000000001</v>
      </c>
    </row>
    <row r="53" spans="1:29" s="20" customFormat="1" ht="15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33">
        <f t="shared" si="0"/>
        <v>0</v>
      </c>
      <c r="AC53" s="65"/>
    </row>
    <row r="54" spans="1:29" s="20" customFormat="1" ht="15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33">
        <f t="shared" si="0"/>
        <v>0</v>
      </c>
    </row>
    <row r="55" spans="1:29" s="20" customFormat="1" ht="15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33">
        <f t="shared" si="0"/>
        <v>0</v>
      </c>
    </row>
    <row r="56" spans="1:29" s="20" customFormat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33">
        <f t="shared" si="0"/>
        <v>0</v>
      </c>
    </row>
    <row r="57" spans="1:29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33">
        <f t="shared" si="0"/>
        <v>0</v>
      </c>
    </row>
    <row r="58" spans="1:29" s="10" customFormat="1" x14ac:dyDescent="0.3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33">
        <f t="shared" si="0"/>
        <v>0</v>
      </c>
    </row>
    <row r="59" spans="1:29" s="10" customFormat="1" x14ac:dyDescent="0.3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>
        <v>-68419</v>
      </c>
      <c r="AB59" s="33">
        <f t="shared" si="0"/>
        <v>325362</v>
      </c>
    </row>
    <row r="60" spans="1:29" s="10" customFormat="1" x14ac:dyDescent="0.3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>
        <v>68419</v>
      </c>
      <c r="AB60" s="33">
        <f t="shared" si="0"/>
        <v>68420</v>
      </c>
    </row>
    <row r="61" spans="1:29" s="20" customFormat="1" x14ac:dyDescent="0.3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>
        <v>-2042</v>
      </c>
      <c r="AB61" s="33">
        <f t="shared" si="0"/>
        <v>32071</v>
      </c>
    </row>
    <row r="62" spans="1:29" s="10" customFormat="1" x14ac:dyDescent="0.3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>
        <v>2042.0000000000018</v>
      </c>
      <c r="AB62" s="33">
        <f t="shared" si="0"/>
        <v>2043.0000000000018</v>
      </c>
    </row>
    <row r="63" spans="1:29" s="10" customFormat="1" x14ac:dyDescent="0.3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33">
        <f t="shared" si="0"/>
        <v>0</v>
      </c>
    </row>
    <row r="64" spans="1:29" s="10" customFormat="1" hidden="1" x14ac:dyDescent="0.3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33">
        <f t="shared" si="0"/>
        <v>8566</v>
      </c>
    </row>
    <row r="65" spans="1:28" s="10" customFormat="1" hidden="1" x14ac:dyDescent="0.3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33">
        <f t="shared" si="0"/>
        <v>8817.1711828200005</v>
      </c>
    </row>
    <row r="66" spans="1:28" s="10" customFormat="1" hidden="1" x14ac:dyDescent="0.3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33">
        <f t="shared" si="0"/>
        <v>16880.868817179999</v>
      </c>
    </row>
    <row r="67" spans="1:28" s="10" customFormat="1" hidden="1" x14ac:dyDescent="0.3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33">
        <f t="shared" si="0"/>
        <v>0</v>
      </c>
    </row>
    <row r="68" spans="1:28" s="10" customFormat="1" hidden="1" x14ac:dyDescent="0.3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33">
        <f t="shared" si="0"/>
        <v>78391.989960847306</v>
      </c>
    </row>
    <row r="69" spans="1:28" s="10" customFormat="1" hidden="1" x14ac:dyDescent="0.3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33">
        <f t="shared" si="0"/>
        <v>1</v>
      </c>
    </row>
    <row r="70" spans="1:28" s="10" customFormat="1" hidden="1" x14ac:dyDescent="0.3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51"/>
      <c r="X70" s="51"/>
      <c r="Y70" s="51"/>
      <c r="Z70" s="51"/>
      <c r="AA70" s="51"/>
      <c r="AB70" s="33">
        <f t="shared" si="0"/>
        <v>233979.67</v>
      </c>
    </row>
    <row r="71" spans="1:28" s="10" customFormat="1" hidden="1" x14ac:dyDescent="0.3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51"/>
      <c r="X71" s="51"/>
      <c r="Y71" s="51"/>
      <c r="Z71" s="51"/>
      <c r="AA71" s="51"/>
      <c r="AB71" s="33">
        <f t="shared" si="0"/>
        <v>1</v>
      </c>
    </row>
    <row r="72" spans="1:28" s="10" customFormat="1" hidden="1" x14ac:dyDescent="0.3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51"/>
      <c r="X72" s="51"/>
      <c r="Y72" s="51"/>
      <c r="Z72" s="51"/>
      <c r="AA72" s="51"/>
      <c r="AB72" s="33">
        <f t="shared" si="0"/>
        <v>3900</v>
      </c>
    </row>
    <row r="73" spans="1:28" s="10" customFormat="1" hidden="1" x14ac:dyDescent="0.3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51"/>
      <c r="X73" s="51"/>
      <c r="Y73" s="51"/>
      <c r="Z73" s="51"/>
      <c r="AA73" s="51"/>
      <c r="AB73" s="33">
        <f t="shared" ref="AB73:AB81" si="1">SUM(H73:AA73)</f>
        <v>9543.7000000000007</v>
      </c>
    </row>
    <row r="74" spans="1:28" s="10" customFormat="1" hidden="1" x14ac:dyDescent="0.3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51"/>
      <c r="X74" s="51"/>
      <c r="Y74" s="51"/>
      <c r="Z74" s="51"/>
      <c r="AA74" s="51"/>
      <c r="AB74" s="33">
        <f t="shared" si="1"/>
        <v>12724.94</v>
      </c>
    </row>
    <row r="75" spans="1:28" s="10" customFormat="1" hidden="1" x14ac:dyDescent="0.3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51"/>
      <c r="X75" s="51"/>
      <c r="Y75" s="51"/>
      <c r="Z75" s="51"/>
      <c r="AA75" s="51"/>
      <c r="AB75" s="33">
        <f t="shared" si="1"/>
        <v>3455.55</v>
      </c>
    </row>
    <row r="76" spans="1:28" s="10" customFormat="1" hidden="1" x14ac:dyDescent="0.3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51"/>
      <c r="X76" s="51"/>
      <c r="Y76" s="51"/>
      <c r="Z76" s="51"/>
      <c r="AA76" s="51"/>
      <c r="AB76" s="33">
        <f t="shared" si="1"/>
        <v>50432.057399500409</v>
      </c>
    </row>
    <row r="77" spans="1:28" s="10" customFormat="1" hidden="1" x14ac:dyDescent="0.3">
      <c r="A77" s="86" t="s">
        <v>146</v>
      </c>
      <c r="B77" s="16" t="s">
        <v>56</v>
      </c>
      <c r="C77" s="96" t="s">
        <v>147</v>
      </c>
      <c r="D77" s="75" t="s">
        <v>148</v>
      </c>
      <c r="E77" s="15" t="s">
        <v>149</v>
      </c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1537.47</v>
      </c>
      <c r="X77" s="51"/>
      <c r="Y77" s="51"/>
      <c r="Z77" s="51"/>
      <c r="AA77" s="51"/>
      <c r="AB77" s="33">
        <f t="shared" si="1"/>
        <v>1537.47</v>
      </c>
    </row>
    <row r="78" spans="1:28" s="10" customFormat="1" hidden="1" x14ac:dyDescent="0.3">
      <c r="A78" s="77" t="s">
        <v>153</v>
      </c>
      <c r="B78" s="16" t="s">
        <v>56</v>
      </c>
      <c r="C78" s="103" t="s">
        <v>154</v>
      </c>
      <c r="D78" s="15" t="s">
        <v>14</v>
      </c>
      <c r="E78" s="15" t="s">
        <v>15</v>
      </c>
      <c r="F78" s="15">
        <v>10.561</v>
      </c>
      <c r="G78" s="14" t="s">
        <v>42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>
        <f>35085.88-1</f>
        <v>35084.879999999997</v>
      </c>
      <c r="Z78" s="51">
        <v>-8771.4600000000028</v>
      </c>
      <c r="AA78" s="51"/>
      <c r="AB78" s="33">
        <f t="shared" si="1"/>
        <v>26313.419999999995</v>
      </c>
    </row>
    <row r="79" spans="1:28" s="10" customFormat="1" hidden="1" x14ac:dyDescent="0.3">
      <c r="A79" s="77" t="s">
        <v>153</v>
      </c>
      <c r="B79" s="16" t="s">
        <v>49</v>
      </c>
      <c r="C79" s="103" t="s">
        <v>154</v>
      </c>
      <c r="D79" s="15" t="s">
        <v>14</v>
      </c>
      <c r="E79" s="15" t="s">
        <v>15</v>
      </c>
      <c r="F79" s="15">
        <v>10.561</v>
      </c>
      <c r="G79" s="14" t="s">
        <v>42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>
        <v>1</v>
      </c>
      <c r="Z79" s="51"/>
      <c r="AA79" s="51"/>
      <c r="AB79" s="33">
        <f t="shared" si="1"/>
        <v>1</v>
      </c>
    </row>
    <row r="80" spans="1:28" s="10" customFormat="1" hidden="1" x14ac:dyDescent="0.3">
      <c r="A80" s="102"/>
      <c r="B80" s="37"/>
      <c r="C80" s="58"/>
      <c r="D80" s="58"/>
      <c r="E80" s="58"/>
      <c r="F80" s="37"/>
      <c r="G80" s="3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33">
        <f t="shared" si="1"/>
        <v>0</v>
      </c>
    </row>
    <row r="81" spans="1:29" s="10" customFormat="1" hidden="1" x14ac:dyDescent="0.3">
      <c r="A81" s="36"/>
      <c r="B81" s="37"/>
      <c r="C81" s="38"/>
      <c r="D81" s="38"/>
      <c r="E81" s="39"/>
      <c r="F81" s="37"/>
      <c r="G81" s="3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33">
        <f t="shared" si="1"/>
        <v>0</v>
      </c>
    </row>
    <row r="82" spans="1:29" s="10" customFormat="1" hidden="1" x14ac:dyDescent="0.3">
      <c r="A82" s="9" t="s">
        <v>8</v>
      </c>
      <c r="B82" s="37"/>
      <c r="C82" s="38"/>
      <c r="D82" s="38"/>
      <c r="E82" s="39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33"/>
    </row>
    <row r="83" spans="1:29" s="10" customFormat="1" hidden="1" x14ac:dyDescent="0.3">
      <c r="A83" s="15" t="s">
        <v>129</v>
      </c>
      <c r="B83" s="37"/>
      <c r="C83" s="38"/>
      <c r="D83" s="38"/>
      <c r="E83" s="39"/>
      <c r="F83" s="37"/>
      <c r="G83" s="37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33"/>
    </row>
    <row r="84" spans="1:29" s="10" customFormat="1" hidden="1" x14ac:dyDescent="0.3">
      <c r="A84" s="98" t="s">
        <v>125</v>
      </c>
      <c r="B84" s="16" t="s">
        <v>56</v>
      </c>
      <c r="C84" s="99" t="s">
        <v>126</v>
      </c>
      <c r="D84" s="30" t="s">
        <v>127</v>
      </c>
      <c r="E84" s="32" t="s">
        <v>128</v>
      </c>
      <c r="F84" s="28">
        <v>17.800999999999998</v>
      </c>
      <c r="G84" s="100" t="s">
        <v>29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>
        <v>17189</v>
      </c>
      <c r="T84" s="51"/>
      <c r="U84" s="51"/>
      <c r="V84" s="51">
        <v>18947.25</v>
      </c>
      <c r="W84" s="51"/>
      <c r="X84" s="51"/>
      <c r="Y84" s="51"/>
      <c r="Z84" s="51"/>
      <c r="AA84" s="51"/>
      <c r="AB84" s="33">
        <f>SUM(S84:V84)</f>
        <v>36136.25</v>
      </c>
    </row>
    <row r="85" spans="1:29" s="10" customFormat="1" hidden="1" x14ac:dyDescent="0.3">
      <c r="A85" s="40"/>
      <c r="B85" s="16"/>
      <c r="C85" s="30"/>
      <c r="D85" s="30"/>
      <c r="E85" s="32"/>
      <c r="F85" s="28"/>
      <c r="G85" s="75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33"/>
    </row>
    <row r="86" spans="1:29" s="10" customFormat="1" hidden="1" x14ac:dyDescent="0.3">
      <c r="A86" s="40"/>
      <c r="B86" s="16"/>
      <c r="C86" s="15"/>
      <c r="D86" s="57"/>
      <c r="E86" s="62"/>
      <c r="F86" s="15"/>
      <c r="G86" s="1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33"/>
    </row>
    <row r="87" spans="1:29" s="10" customFormat="1" hidden="1" x14ac:dyDescent="0.3">
      <c r="A87" s="40"/>
      <c r="B87" s="16"/>
      <c r="C87" s="30"/>
      <c r="D87" s="30"/>
      <c r="E87" s="32"/>
      <c r="F87" s="28"/>
      <c r="G87" s="28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33"/>
      <c r="AC87" s="41"/>
    </row>
    <row r="88" spans="1:29" s="10" customFormat="1" hidden="1" x14ac:dyDescent="0.3">
      <c r="A88" s="40"/>
      <c r="B88" s="16"/>
      <c r="C88" s="30"/>
      <c r="D88" s="30"/>
      <c r="E88" s="32"/>
      <c r="F88" s="28"/>
      <c r="G88" s="75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33"/>
      <c r="AC88" s="41"/>
    </row>
    <row r="89" spans="1:29" s="10" customFormat="1" hidden="1" x14ac:dyDescent="0.3">
      <c r="A89" s="40"/>
      <c r="B89" s="16"/>
      <c r="C89" s="63"/>
      <c r="D89" s="64"/>
      <c r="E89" s="63"/>
      <c r="F89" s="28"/>
      <c r="G89" s="75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33"/>
      <c r="AC89" s="41"/>
    </row>
    <row r="90" spans="1:29" s="10" customFormat="1" hidden="1" x14ac:dyDescent="0.3">
      <c r="A90" s="40"/>
      <c r="B90" s="16"/>
      <c r="C90" s="30"/>
      <c r="D90" s="30"/>
      <c r="E90" s="32"/>
      <c r="F90" s="28"/>
      <c r="G90" s="75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33"/>
      <c r="AC90" s="41"/>
    </row>
    <row r="91" spans="1:29" s="10" customFormat="1" hidden="1" x14ac:dyDescent="0.3">
      <c r="A91" s="31"/>
      <c r="B91" s="16"/>
      <c r="C91" s="38"/>
      <c r="D91" s="38"/>
      <c r="E91" s="38"/>
      <c r="F91" s="37"/>
      <c r="G91" s="37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33"/>
    </row>
    <row r="92" spans="1:29" s="10" customFormat="1" hidden="1" x14ac:dyDescent="0.3">
      <c r="A92" s="21"/>
      <c r="B92" s="14"/>
      <c r="C92" s="12"/>
      <c r="D92" s="14"/>
      <c r="E92" s="12"/>
      <c r="F92" s="14"/>
      <c r="G92" s="14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33"/>
    </row>
    <row r="93" spans="1:29" s="10" customFormat="1" x14ac:dyDescent="0.3">
      <c r="A93" s="17"/>
      <c r="B93" s="17"/>
      <c r="C93" s="17"/>
      <c r="D93" s="14"/>
      <c r="E93" s="14"/>
      <c r="F93" s="14"/>
      <c r="G93" s="14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5">
        <f t="shared" ref="AB93" si="2">SUM(H93:H93)</f>
        <v>0</v>
      </c>
    </row>
    <row r="94" spans="1:29" s="10" customFormat="1" x14ac:dyDescent="0.3">
      <c r="A94" s="18" t="s">
        <v>0</v>
      </c>
      <c r="B94" s="18"/>
      <c r="C94" s="22"/>
      <c r="D94" s="22"/>
      <c r="E94" s="22"/>
      <c r="F94" s="22"/>
      <c r="G94" s="22"/>
      <c r="H94" s="50">
        <f>SUM(H6:H93)</f>
        <v>8566</v>
      </c>
      <c r="I94" s="50">
        <f>SUM(I51:I93)</f>
        <v>446202.11</v>
      </c>
      <c r="J94" s="50">
        <f>SUM(J7:J26)</f>
        <v>1026879</v>
      </c>
      <c r="K94" s="50">
        <f>SUM(K57:K63)</f>
        <v>427896</v>
      </c>
      <c r="L94" s="50">
        <f>SUM(L34:L75)</f>
        <v>363225.66</v>
      </c>
      <c r="M94" s="50">
        <f>SUM(M34:M48)</f>
        <v>95000</v>
      </c>
      <c r="N94" s="50">
        <f>SUM(N63:N66)</f>
        <v>25698.04</v>
      </c>
      <c r="O94" s="50">
        <f>SUM(O6:O93)</f>
        <v>595641</v>
      </c>
      <c r="P94" s="50">
        <f>SUM(P67:P75)</f>
        <v>78392.989960847306</v>
      </c>
      <c r="Q94" s="50">
        <f>SUM(Q7:Q93)</f>
        <v>577936</v>
      </c>
      <c r="R94" s="50">
        <f>SUM(R58:R76)</f>
        <v>29624.19</v>
      </c>
      <c r="S94" s="50">
        <f>SUM(S82:S88)</f>
        <v>17189</v>
      </c>
      <c r="T94" s="50">
        <f>SUM(T68:T71)</f>
        <v>233980.67</v>
      </c>
      <c r="U94" s="50">
        <f>SUM(U58:U81)</f>
        <v>50432.057399500409</v>
      </c>
      <c r="V94" s="50">
        <f>SUM(V82:V87)</f>
        <v>18947.25</v>
      </c>
      <c r="W94" s="50">
        <f>SUM(W77:W81)</f>
        <v>1537.47</v>
      </c>
      <c r="X94" s="50">
        <f>SUM(X50:X54)</f>
        <v>160384.77806845668</v>
      </c>
      <c r="Y94" s="50">
        <f>SUM(Y58:Y81)</f>
        <v>35085.879999999997</v>
      </c>
      <c r="Z94" s="50">
        <f>SUM(Z78:Z79)</f>
        <v>-8771.4600000000028</v>
      </c>
      <c r="AA94" s="50">
        <f>SUM(AA7:AA81)</f>
        <v>1.8189894035458565E-12</v>
      </c>
      <c r="AB94" s="33"/>
    </row>
    <row r="95" spans="1:29" s="10" customFormat="1" x14ac:dyDescent="0.3">
      <c r="A95" s="23"/>
      <c r="B95" s="23"/>
      <c r="C95" s="24"/>
      <c r="D95" s="24"/>
      <c r="E95" s="24"/>
      <c r="F95" s="24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6"/>
    </row>
    <row r="96" spans="1:29" s="10" customFormat="1" x14ac:dyDescent="0.3">
      <c r="A96" s="20" t="s">
        <v>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46"/>
    </row>
    <row r="97" spans="1:28" s="10" customFormat="1" hidden="1" x14ac:dyDescent="0.3">
      <c r="A97" s="20" t="s">
        <v>41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46"/>
    </row>
    <row r="98" spans="1:28" s="10" customFormat="1" hidden="1" x14ac:dyDescent="0.3">
      <c r="A98" s="23" t="s">
        <v>36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46"/>
    </row>
    <row r="99" spans="1:28" hidden="1" x14ac:dyDescent="0.3">
      <c r="A99" s="20" t="s">
        <v>51</v>
      </c>
    </row>
    <row r="100" spans="1:28" hidden="1" x14ac:dyDescent="0.3">
      <c r="A100" s="23" t="s">
        <v>52</v>
      </c>
    </row>
    <row r="101" spans="1:28" hidden="1" x14ac:dyDescent="0.3">
      <c r="A101" s="20" t="s">
        <v>61</v>
      </c>
    </row>
    <row r="102" spans="1:28" hidden="1" x14ac:dyDescent="0.3">
      <c r="A102" s="23" t="s">
        <v>62</v>
      </c>
    </row>
    <row r="103" spans="1:28" hidden="1" x14ac:dyDescent="0.3">
      <c r="A103" s="20" t="s">
        <v>69</v>
      </c>
    </row>
    <row r="104" spans="1:28" hidden="1" x14ac:dyDescent="0.3">
      <c r="A104" s="23" t="s">
        <v>68</v>
      </c>
    </row>
    <row r="105" spans="1:28" hidden="1" x14ac:dyDescent="0.3">
      <c r="A105" s="20" t="s">
        <v>72</v>
      </c>
    </row>
    <row r="106" spans="1:28" hidden="1" x14ac:dyDescent="0.3">
      <c r="A106" s="23" t="s">
        <v>71</v>
      </c>
    </row>
    <row r="107" spans="1:28" hidden="1" x14ac:dyDescent="0.3">
      <c r="A107" s="20" t="s">
        <v>79</v>
      </c>
    </row>
    <row r="108" spans="1:28" hidden="1" x14ac:dyDescent="0.3">
      <c r="A108" s="23" t="s">
        <v>78</v>
      </c>
    </row>
    <row r="109" spans="1:28" hidden="1" x14ac:dyDescent="0.3">
      <c r="A109" s="20" t="s">
        <v>82</v>
      </c>
    </row>
    <row r="110" spans="1:28" hidden="1" x14ac:dyDescent="0.3">
      <c r="A110" s="23" t="s">
        <v>36</v>
      </c>
    </row>
    <row r="111" spans="1:28" hidden="1" x14ac:dyDescent="0.3">
      <c r="A111" s="20" t="s">
        <v>85</v>
      </c>
    </row>
    <row r="112" spans="1:28" hidden="1" x14ac:dyDescent="0.3">
      <c r="A112" s="23" t="s">
        <v>84</v>
      </c>
    </row>
    <row r="113" spans="1:28" hidden="1" x14ac:dyDescent="0.3">
      <c r="A113" s="20" t="s">
        <v>94</v>
      </c>
    </row>
    <row r="114" spans="1:28" hidden="1" x14ac:dyDescent="0.3">
      <c r="A114" s="23" t="s">
        <v>87</v>
      </c>
    </row>
    <row r="115" spans="1:28" hidden="1" x14ac:dyDescent="0.3"/>
    <row r="116" spans="1:28" s="93" customFormat="1" hidden="1" x14ac:dyDescent="0.3">
      <c r="A116" s="87" t="s">
        <v>96</v>
      </c>
      <c r="B116" s="88"/>
      <c r="C116" s="89"/>
      <c r="D116" s="90"/>
      <c r="E116" s="90"/>
      <c r="F116" s="90"/>
      <c r="G116" s="91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2"/>
    </row>
    <row r="118" spans="1:28" hidden="1" x14ac:dyDescent="0.3">
      <c r="A118" s="20" t="s">
        <v>99</v>
      </c>
    </row>
    <row r="119" spans="1:28" hidden="1" x14ac:dyDescent="0.3">
      <c r="A119" s="23" t="s">
        <v>98</v>
      </c>
    </row>
    <row r="120" spans="1:28" hidden="1" x14ac:dyDescent="0.3">
      <c r="A120" s="20" t="s">
        <v>106</v>
      </c>
    </row>
    <row r="121" spans="1:28" hidden="1" x14ac:dyDescent="0.3">
      <c r="A121" s="23" t="s">
        <v>105</v>
      </c>
    </row>
    <row r="122" spans="1:28" hidden="1" x14ac:dyDescent="0.3">
      <c r="A122" s="20" t="s">
        <v>124</v>
      </c>
    </row>
    <row r="123" spans="1:28" hidden="1" x14ac:dyDescent="0.3">
      <c r="A123" s="23" t="s">
        <v>123</v>
      </c>
    </row>
    <row r="124" spans="1:28" hidden="1" x14ac:dyDescent="0.3">
      <c r="A124" s="20" t="s">
        <v>132</v>
      </c>
    </row>
    <row r="125" spans="1:28" hidden="1" x14ac:dyDescent="0.3">
      <c r="A125" s="23" t="s">
        <v>87</v>
      </c>
    </row>
    <row r="126" spans="1:28" hidden="1" x14ac:dyDescent="0.3">
      <c r="A126" s="20" t="s">
        <v>135</v>
      </c>
    </row>
    <row r="127" spans="1:28" hidden="1" x14ac:dyDescent="0.3">
      <c r="A127" s="23" t="s">
        <v>134</v>
      </c>
    </row>
    <row r="128" spans="1:28" hidden="1" x14ac:dyDescent="0.3">
      <c r="A128" s="20" t="s">
        <v>143</v>
      </c>
    </row>
    <row r="129" spans="1:1" hidden="1" x14ac:dyDescent="0.3">
      <c r="A129" s="23" t="s">
        <v>142</v>
      </c>
    </row>
    <row r="130" spans="1:1" hidden="1" x14ac:dyDescent="0.3">
      <c r="A130" s="20" t="s">
        <v>145</v>
      </c>
    </row>
    <row r="131" spans="1:1" hidden="1" x14ac:dyDescent="0.3">
      <c r="A131" s="23" t="s">
        <v>105</v>
      </c>
    </row>
    <row r="132" spans="1:1" hidden="1" x14ac:dyDescent="0.3">
      <c r="A132" s="20" t="s">
        <v>151</v>
      </c>
    </row>
    <row r="133" spans="1:1" hidden="1" x14ac:dyDescent="0.3">
      <c r="A133" s="23" t="s">
        <v>52</v>
      </c>
    </row>
    <row r="134" spans="1:1" hidden="1" x14ac:dyDescent="0.3">
      <c r="A134" s="20" t="s">
        <v>156</v>
      </c>
    </row>
    <row r="135" spans="1:1" hidden="1" x14ac:dyDescent="0.3">
      <c r="A135" s="23" t="s">
        <v>155</v>
      </c>
    </row>
    <row r="136" spans="1:1" hidden="1" x14ac:dyDescent="0.3">
      <c r="A136" s="20" t="s">
        <v>160</v>
      </c>
    </row>
    <row r="137" spans="1:1" hidden="1" x14ac:dyDescent="0.3">
      <c r="A137" s="23" t="s">
        <v>158</v>
      </c>
    </row>
    <row r="138" spans="1:1" hidden="1" x14ac:dyDescent="0.3">
      <c r="A138" s="106" t="s">
        <v>159</v>
      </c>
    </row>
    <row r="139" spans="1:1" hidden="1" x14ac:dyDescent="0.3">
      <c r="A139" s="106"/>
    </row>
    <row r="140" spans="1:1" x14ac:dyDescent="0.3">
      <c r="A140" s="20" t="s">
        <v>161</v>
      </c>
    </row>
    <row r="141" spans="1:1" x14ac:dyDescent="0.3">
      <c r="A141" s="23" t="s">
        <v>162</v>
      </c>
    </row>
    <row r="151" spans="1:1" x14ac:dyDescent="0.3">
      <c r="A151" s="10" t="s">
        <v>30</v>
      </c>
    </row>
    <row r="152" spans="1:1" x14ac:dyDescent="0.3">
      <c r="A152" s="10" t="s">
        <v>33</v>
      </c>
    </row>
    <row r="153" spans="1:1" x14ac:dyDescent="0.3">
      <c r="A153" s="10" t="s">
        <v>31</v>
      </c>
    </row>
    <row r="154" spans="1:1" x14ac:dyDescent="0.3">
      <c r="A154" s="10" t="s">
        <v>32</v>
      </c>
    </row>
  </sheetData>
  <mergeCells count="2">
    <mergeCell ref="B1:H1"/>
    <mergeCell ref="A138:A139"/>
  </mergeCells>
  <phoneticPr fontId="0" type="noConversion"/>
  <hyperlinks>
    <hyperlink ref="A116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2025-07-16T20:41:28Z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