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5D9EAE5-9C11-41BD-AE22-76F552F71AA5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CITY OF BOSTON" sheetId="2" r:id="rId1"/>
  </sheets>
  <definedNames>
    <definedName name="_xlnm.Print_Area" localSheetId="0">'CITY OF BOSTON'!$A$1:$H$85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3" i="2" l="1"/>
  <c r="R83" i="2"/>
  <c r="S76" i="2"/>
  <c r="S77" i="2"/>
  <c r="S78" i="2"/>
  <c r="S75" i="2"/>
  <c r="Q83" i="2"/>
  <c r="S9" i="2"/>
  <c r="S11" i="2"/>
  <c r="S13" i="2"/>
  <c r="S15" i="2"/>
  <c r="S17" i="2"/>
  <c r="P16" i="2"/>
  <c r="S16" i="2" s="1"/>
  <c r="P14" i="2"/>
  <c r="S14" i="2" s="1"/>
  <c r="P12" i="2"/>
  <c r="S12" i="2" s="1"/>
  <c r="P10" i="2"/>
  <c r="S10" i="2" s="1"/>
  <c r="P8" i="2"/>
  <c r="S8" i="2" s="1"/>
  <c r="P83" i="2" l="1"/>
  <c r="S74" i="2"/>
  <c r="O73" i="2"/>
  <c r="S73" i="2" s="1"/>
  <c r="S72" i="2"/>
  <c r="S71" i="2"/>
  <c r="N83" i="2"/>
  <c r="S29" i="2"/>
  <c r="M83" i="2"/>
  <c r="L83" i="2"/>
  <c r="S30" i="2"/>
  <c r="K83" i="2"/>
  <c r="S47" i="2"/>
  <c r="J83" i="2"/>
  <c r="S66" i="2"/>
  <c r="S67" i="2"/>
  <c r="S68" i="2"/>
  <c r="S65" i="2"/>
  <c r="S64" i="2"/>
  <c r="S21" i="2"/>
  <c r="S22" i="2"/>
  <c r="S23" i="2"/>
  <c r="S24" i="2"/>
  <c r="S25" i="2"/>
  <c r="S26" i="2"/>
  <c r="S27" i="2"/>
  <c r="S28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8" i="2"/>
  <c r="S49" i="2"/>
  <c r="S50" i="2"/>
  <c r="S51" i="2"/>
  <c r="S52" i="2"/>
  <c r="S54" i="2"/>
  <c r="S55" i="2"/>
  <c r="S56" i="2"/>
  <c r="S57" i="2"/>
  <c r="S58" i="2"/>
  <c r="S20" i="2"/>
  <c r="O83" i="2" l="1"/>
  <c r="S61" i="2"/>
  <c r="S63" i="2"/>
  <c r="I60" i="2"/>
  <c r="S60" i="2" s="1"/>
  <c r="I62" i="2"/>
  <c r="S62" i="2" s="1"/>
  <c r="I83" i="2" l="1"/>
  <c r="S70" i="2"/>
  <c r="H83" i="2" l="1"/>
</calcChain>
</file>

<file path=xl/sharedStrings.xml><?xml version="1.0" encoding="utf-8"?>
<sst xmlns="http://schemas.openxmlformats.org/spreadsheetml/2006/main" count="265" uniqueCount="152">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</sst>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7"/>
  <sheetViews>
    <sheetView tabSelected="1" topLeftCell="A3" zoomScale="120" zoomScaleNormal="120" workbookViewId="0">
      <selection activeCell="A54" sqref="A54"/>
    </sheetView>
  </sheetViews>
  <sheetFormatPr defaultColWidth="9.140625" defaultRowHeight="13.5" x14ac:dyDescent="0.25"/>
  <cols>
    <col min="1" max="1" width="45.140625" style="3" customWidth="1"/>
    <col min="2" max="2" width="34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.140625" style="2" customWidth="1"/>
    <col min="8" max="8" width="14.140625" style="2" hidden="1" customWidth="1"/>
    <col min="9" max="17" width="18" style="48" hidden="1" customWidth="1"/>
    <col min="18" max="18" width="18" style="48" customWidth="1"/>
    <col min="19" max="19" width="13.85546875" style="26" hidden="1" customWidth="1"/>
    <col min="20" max="20" width="13.28515625" style="3" bestFit="1" customWidth="1"/>
    <col min="21" max="16384" width="9.140625" style="3"/>
  </cols>
  <sheetData>
    <row r="1" spans="1:19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20.25" x14ac:dyDescent="0.3">
      <c r="B2" s="6"/>
      <c r="C2" s="6"/>
      <c r="D2" s="6"/>
      <c r="E2" s="7"/>
      <c r="F2" s="7"/>
      <c r="G2" s="7"/>
    </row>
    <row r="3" spans="1:19" ht="20.25" x14ac:dyDescent="0.3">
      <c r="A3" s="4" t="s">
        <v>51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31</v>
      </c>
      <c r="H5" s="37" t="s">
        <v>46</v>
      </c>
      <c r="I5" s="36" t="s">
        <v>53</v>
      </c>
      <c r="J5" s="36" t="s">
        <v>62</v>
      </c>
      <c r="K5" s="36" t="s">
        <v>89</v>
      </c>
      <c r="L5" s="36" t="s">
        <v>95</v>
      </c>
      <c r="M5" s="36" t="s">
        <v>100</v>
      </c>
      <c r="N5" s="36" t="s">
        <v>104</v>
      </c>
      <c r="O5" s="36" t="s">
        <v>114</v>
      </c>
      <c r="P5" s="36" t="s">
        <v>115</v>
      </c>
      <c r="Q5" s="36" t="s">
        <v>126</v>
      </c>
      <c r="R5" s="36" t="s">
        <v>145</v>
      </c>
      <c r="S5" s="38" t="s">
        <v>6</v>
      </c>
    </row>
    <row r="6" spans="1:19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49"/>
      <c r="S6" s="39"/>
    </row>
    <row r="7" spans="1:19" s="9" customFormat="1" ht="16.5" hidden="1" x14ac:dyDescent="0.3">
      <c r="A7" s="11" t="s">
        <v>70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49"/>
      <c r="S7" s="39"/>
    </row>
    <row r="8" spans="1:19" s="16" customFormat="1" ht="15" hidden="1" x14ac:dyDescent="0.25">
      <c r="A8" s="32" t="s">
        <v>117</v>
      </c>
      <c r="B8" s="12" t="s">
        <v>118</v>
      </c>
      <c r="C8" s="24" t="s">
        <v>119</v>
      </c>
      <c r="D8" s="11" t="s">
        <v>14</v>
      </c>
      <c r="E8" s="11">
        <v>6501</v>
      </c>
      <c r="F8" s="12">
        <v>17.259</v>
      </c>
      <c r="G8" s="88" t="s">
        <v>32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40"/>
      <c r="S8" s="39">
        <f>P8</f>
        <v>2549207</v>
      </c>
    </row>
    <row r="9" spans="1:19" s="16" customFormat="1" ht="15" hidden="1" x14ac:dyDescent="0.25">
      <c r="A9" s="32" t="s">
        <v>117</v>
      </c>
      <c r="B9" s="12" t="s">
        <v>120</v>
      </c>
      <c r="C9" s="24" t="s">
        <v>119</v>
      </c>
      <c r="D9" s="11" t="s">
        <v>14</v>
      </c>
      <c r="E9" s="11">
        <v>6501</v>
      </c>
      <c r="F9" s="12">
        <v>17.259</v>
      </c>
      <c r="G9" s="88" t="s">
        <v>32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40"/>
      <c r="S9" s="39">
        <f t="shared" ref="S9:S17" si="0">P9</f>
        <v>1</v>
      </c>
    </row>
    <row r="10" spans="1:19" s="16" customFormat="1" ht="15" hidden="1" x14ac:dyDescent="0.25">
      <c r="A10" s="15" t="s">
        <v>21</v>
      </c>
      <c r="B10" s="12" t="s">
        <v>118</v>
      </c>
      <c r="C10" s="24" t="s">
        <v>121</v>
      </c>
      <c r="D10" s="11" t="s">
        <v>15</v>
      </c>
      <c r="E10" s="11">
        <v>6502</v>
      </c>
      <c r="F10" s="11">
        <v>17.257999999999999</v>
      </c>
      <c r="G10" s="88" t="s">
        <v>32</v>
      </c>
      <c r="H10" s="40"/>
      <c r="I10" s="40"/>
      <c r="J10" s="40"/>
      <c r="K10" s="40"/>
      <c r="L10" s="40"/>
      <c r="M10" s="40"/>
      <c r="N10" s="40"/>
      <c r="O10" s="40"/>
      <c r="P10" s="40">
        <f>384709-1</f>
        <v>384708</v>
      </c>
      <c r="Q10" s="40"/>
      <c r="R10" s="40"/>
      <c r="S10" s="39">
        <f t="shared" si="0"/>
        <v>384708</v>
      </c>
    </row>
    <row r="11" spans="1:19" s="16" customFormat="1" ht="15" hidden="1" x14ac:dyDescent="0.25">
      <c r="A11" s="15" t="s">
        <v>21</v>
      </c>
      <c r="B11" s="12" t="s">
        <v>120</v>
      </c>
      <c r="C11" s="24" t="s">
        <v>121</v>
      </c>
      <c r="D11" s="11" t="s">
        <v>15</v>
      </c>
      <c r="E11" s="11">
        <v>6502</v>
      </c>
      <c r="F11" s="11">
        <v>17.257999999999999</v>
      </c>
      <c r="G11" s="88" t="s">
        <v>32</v>
      </c>
      <c r="H11" s="40"/>
      <c r="I11" s="40"/>
      <c r="J11" s="40"/>
      <c r="K11" s="40"/>
      <c r="L11" s="40"/>
      <c r="M11" s="40"/>
      <c r="N11" s="40"/>
      <c r="O11" s="40"/>
      <c r="P11" s="40">
        <v>1</v>
      </c>
      <c r="Q11" s="40"/>
      <c r="R11" s="40"/>
      <c r="S11" s="39">
        <f t="shared" si="0"/>
        <v>1</v>
      </c>
    </row>
    <row r="12" spans="1:19" s="16" customFormat="1" ht="15" hidden="1" x14ac:dyDescent="0.25">
      <c r="A12" s="15" t="s">
        <v>21</v>
      </c>
      <c r="B12" s="12" t="s">
        <v>118</v>
      </c>
      <c r="C12" s="24" t="s">
        <v>122</v>
      </c>
      <c r="D12" s="11" t="s">
        <v>15</v>
      </c>
      <c r="E12" s="11">
        <v>6502</v>
      </c>
      <c r="F12" s="11">
        <v>17.257999999999999</v>
      </c>
      <c r="G12" s="88" t="s">
        <v>32</v>
      </c>
      <c r="H12" s="40"/>
      <c r="I12" s="40"/>
      <c r="J12" s="40"/>
      <c r="K12" s="40"/>
      <c r="L12" s="40"/>
      <c r="M12" s="40"/>
      <c r="N12" s="40"/>
      <c r="O12" s="40"/>
      <c r="P12" s="40">
        <f>1572194-1</f>
        <v>1572193</v>
      </c>
      <c r="Q12" s="40"/>
      <c r="R12" s="40"/>
      <c r="S12" s="39">
        <f t="shared" si="0"/>
        <v>1572193</v>
      </c>
    </row>
    <row r="13" spans="1:19" s="16" customFormat="1" ht="15" hidden="1" x14ac:dyDescent="0.25">
      <c r="A13" s="15" t="s">
        <v>21</v>
      </c>
      <c r="B13" s="12" t="s">
        <v>120</v>
      </c>
      <c r="C13" s="24" t="s">
        <v>122</v>
      </c>
      <c r="D13" s="11" t="s">
        <v>15</v>
      </c>
      <c r="E13" s="11">
        <v>6502</v>
      </c>
      <c r="F13" s="11">
        <v>17.257999999999999</v>
      </c>
      <c r="G13" s="88" t="s">
        <v>32</v>
      </c>
      <c r="H13" s="40"/>
      <c r="I13" s="40"/>
      <c r="J13" s="40"/>
      <c r="K13" s="40"/>
      <c r="L13" s="40"/>
      <c r="M13" s="40"/>
      <c r="N13" s="40"/>
      <c r="O13" s="40"/>
      <c r="P13" s="40">
        <v>1</v>
      </c>
      <c r="Q13" s="40"/>
      <c r="R13" s="40"/>
      <c r="S13" s="39">
        <f t="shared" si="0"/>
        <v>1</v>
      </c>
    </row>
    <row r="14" spans="1:19" s="16" customFormat="1" ht="15" hidden="1" x14ac:dyDescent="0.25">
      <c r="A14" s="18" t="s">
        <v>25</v>
      </c>
      <c r="B14" s="12" t="s">
        <v>118</v>
      </c>
      <c r="C14" s="11" t="s">
        <v>123</v>
      </c>
      <c r="D14" s="11" t="s">
        <v>16</v>
      </c>
      <c r="E14" s="11">
        <v>6503</v>
      </c>
      <c r="F14" s="11">
        <v>17.277999999999999</v>
      </c>
      <c r="G14" s="88" t="s">
        <v>32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40"/>
      <c r="S14" s="39">
        <f t="shared" si="0"/>
        <v>235553</v>
      </c>
    </row>
    <row r="15" spans="1:19" s="16" customFormat="1" ht="15" hidden="1" x14ac:dyDescent="0.25">
      <c r="A15" s="18" t="s">
        <v>25</v>
      </c>
      <c r="B15" s="12" t="s">
        <v>120</v>
      </c>
      <c r="C15" s="11" t="s">
        <v>123</v>
      </c>
      <c r="D15" s="11" t="s">
        <v>16</v>
      </c>
      <c r="E15" s="11">
        <v>6503</v>
      </c>
      <c r="F15" s="11">
        <v>17.277999999999999</v>
      </c>
      <c r="G15" s="88" t="s">
        <v>32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39">
        <f t="shared" si="0"/>
        <v>1</v>
      </c>
    </row>
    <row r="16" spans="1:19" s="16" customFormat="1" ht="15" hidden="1" x14ac:dyDescent="0.25">
      <c r="A16" s="18" t="s">
        <v>25</v>
      </c>
      <c r="B16" s="12" t="s">
        <v>118</v>
      </c>
      <c r="C16" s="11" t="s">
        <v>124</v>
      </c>
      <c r="D16" s="11" t="s">
        <v>16</v>
      </c>
      <c r="E16" s="11">
        <v>6503</v>
      </c>
      <c r="F16" s="11">
        <v>17.277999999999999</v>
      </c>
      <c r="G16" s="88" t="s">
        <v>32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49"/>
      <c r="S16" s="39">
        <f t="shared" si="0"/>
        <v>857162</v>
      </c>
    </row>
    <row r="17" spans="1:19" s="16" customFormat="1" ht="15" hidden="1" x14ac:dyDescent="0.25">
      <c r="A17" s="18" t="s">
        <v>25</v>
      </c>
      <c r="B17" s="12" t="s">
        <v>120</v>
      </c>
      <c r="C17" s="11" t="s">
        <v>124</v>
      </c>
      <c r="D17" s="11" t="s">
        <v>16</v>
      </c>
      <c r="E17" s="11">
        <v>6503</v>
      </c>
      <c r="F17" s="11">
        <v>17.277999999999999</v>
      </c>
      <c r="G17" s="88" t="s">
        <v>32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49"/>
      <c r="S17" s="39">
        <f t="shared" si="0"/>
        <v>1</v>
      </c>
    </row>
    <row r="18" spans="1:19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39"/>
    </row>
    <row r="19" spans="1:19" s="16" customFormat="1" ht="15" hidden="1" x14ac:dyDescent="0.25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5"/>
    </row>
    <row r="20" spans="1:19" s="16" customFormat="1" ht="16.5" hidden="1" x14ac:dyDescent="0.3">
      <c r="A20" s="86" t="s">
        <v>64</v>
      </c>
      <c r="B20" s="69" t="s">
        <v>54</v>
      </c>
      <c r="C20" s="87" t="s">
        <v>66</v>
      </c>
      <c r="D20" s="10" t="s">
        <v>14</v>
      </c>
      <c r="E20" s="10">
        <v>6501</v>
      </c>
      <c r="F20" s="12">
        <v>17.259</v>
      </c>
      <c r="G20" s="43" t="s">
        <v>32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49"/>
      <c r="S20" s="39">
        <f>J20</f>
        <v>1223231</v>
      </c>
    </row>
    <row r="21" spans="1:19" s="16" customFormat="1" ht="15" hidden="1" x14ac:dyDescent="0.25">
      <c r="A21" s="15" t="s">
        <v>21</v>
      </c>
      <c r="B21" s="12" t="s">
        <v>54</v>
      </c>
      <c r="C21" s="11" t="s">
        <v>67</v>
      </c>
      <c r="D21" s="11" t="s">
        <v>15</v>
      </c>
      <c r="E21" s="11">
        <v>6502</v>
      </c>
      <c r="F21" s="11">
        <v>17.257999999999999</v>
      </c>
      <c r="G21" s="52" t="s">
        <v>32</v>
      </c>
      <c r="H21" s="8"/>
      <c r="I21" s="49"/>
      <c r="J21" s="49">
        <v>282254.07</v>
      </c>
      <c r="K21" s="49"/>
      <c r="L21" s="49"/>
      <c r="M21" s="49"/>
      <c r="N21" s="49"/>
      <c r="O21" s="49"/>
      <c r="P21" s="49"/>
      <c r="Q21" s="49"/>
      <c r="R21" s="49"/>
      <c r="S21" s="39">
        <f t="shared" ref="S21:S58" si="1">J21</f>
        <v>282254.07</v>
      </c>
    </row>
    <row r="22" spans="1:19" s="16" customFormat="1" ht="16.5" hidden="1" x14ac:dyDescent="0.3">
      <c r="A22" s="18" t="s">
        <v>25</v>
      </c>
      <c r="B22" s="12" t="s">
        <v>54</v>
      </c>
      <c r="C22" s="44" t="s">
        <v>68</v>
      </c>
      <c r="D22" s="11" t="s">
        <v>16</v>
      </c>
      <c r="E22" s="11">
        <v>6503</v>
      </c>
      <c r="F22" s="11">
        <v>17.277999999999999</v>
      </c>
      <c r="G22" s="52" t="s">
        <v>32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49"/>
      <c r="S22" s="39">
        <f t="shared" si="1"/>
        <v>135902.56</v>
      </c>
    </row>
    <row r="23" spans="1:19" s="16" customFormat="1" ht="15" hidden="1" x14ac:dyDescent="0.25">
      <c r="A23" s="18" t="s">
        <v>65</v>
      </c>
      <c r="B23" s="12" t="s">
        <v>54</v>
      </c>
      <c r="C23" s="11" t="s">
        <v>69</v>
      </c>
      <c r="D23" s="11" t="s">
        <v>16</v>
      </c>
      <c r="E23" s="11">
        <v>6407</v>
      </c>
      <c r="F23" s="11">
        <v>17.277999999999999</v>
      </c>
      <c r="G23" s="52" t="s">
        <v>32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49"/>
      <c r="S23" s="39">
        <f t="shared" si="1"/>
        <v>18845.169999999998</v>
      </c>
    </row>
    <row r="24" spans="1:19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39">
        <f t="shared" si="1"/>
        <v>0</v>
      </c>
    </row>
    <row r="25" spans="1:19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39">
        <f t="shared" si="1"/>
        <v>0</v>
      </c>
    </row>
    <row r="26" spans="1:19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39">
        <f t="shared" si="1"/>
        <v>0</v>
      </c>
    </row>
    <row r="27" spans="1:19" s="16" customFormat="1" ht="15.75" hidden="1" customHeight="1" x14ac:dyDescent="0.25">
      <c r="A27" s="11" t="s">
        <v>96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39">
        <f t="shared" si="1"/>
        <v>0</v>
      </c>
    </row>
    <row r="28" spans="1:19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39">
        <f t="shared" si="1"/>
        <v>0</v>
      </c>
    </row>
    <row r="29" spans="1:19" s="16" customFormat="1" ht="15" hidden="1" x14ac:dyDescent="0.25">
      <c r="A29" s="23" t="s">
        <v>12</v>
      </c>
      <c r="B29" s="30" t="s">
        <v>54</v>
      </c>
      <c r="C29" s="24" t="s">
        <v>101</v>
      </c>
      <c r="D29" s="33" t="s">
        <v>27</v>
      </c>
      <c r="E29" s="67" t="s">
        <v>28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46"/>
      <c r="S29" s="39">
        <f>SUM(M29)</f>
        <v>95000</v>
      </c>
    </row>
    <row r="30" spans="1:19" s="16" customFormat="1" ht="15.75" hidden="1" customHeight="1" x14ac:dyDescent="0.25">
      <c r="A30" s="23" t="s">
        <v>17</v>
      </c>
      <c r="B30" s="30" t="s">
        <v>54</v>
      </c>
      <c r="C30" s="11" t="s">
        <v>97</v>
      </c>
      <c r="D30" s="33" t="s">
        <v>29</v>
      </c>
      <c r="E30" s="33" t="s">
        <v>30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50"/>
      <c r="S30" s="39">
        <f>L30</f>
        <v>860169.7</v>
      </c>
    </row>
    <row r="31" spans="1:19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39">
        <f t="shared" si="1"/>
        <v>0</v>
      </c>
    </row>
    <row r="32" spans="1:19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39">
        <f t="shared" si="1"/>
        <v>0</v>
      </c>
    </row>
    <row r="33" spans="1:20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39">
        <f t="shared" si="1"/>
        <v>0</v>
      </c>
    </row>
    <row r="34" spans="1:20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39">
        <f t="shared" si="1"/>
        <v>0</v>
      </c>
    </row>
    <row r="35" spans="1:20" s="16" customFormat="1" ht="15.75" hidden="1" customHeight="1" x14ac:dyDescent="0.25">
      <c r="A35" s="11" t="s">
        <v>94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39">
        <f t="shared" si="1"/>
        <v>0</v>
      </c>
    </row>
    <row r="36" spans="1:20" s="16" customFormat="1" ht="15.75" hidden="1" customHeight="1" x14ac:dyDescent="0.3">
      <c r="A36" s="18" t="s">
        <v>87</v>
      </c>
      <c r="B36" s="12" t="s">
        <v>88</v>
      </c>
      <c r="C36" s="11" t="s">
        <v>36</v>
      </c>
      <c r="D36" s="24" t="s">
        <v>37</v>
      </c>
      <c r="E36" s="24" t="s">
        <v>38</v>
      </c>
      <c r="F36" s="11">
        <v>17.245000000000001</v>
      </c>
      <c r="G36" s="44" t="s">
        <v>33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50"/>
      <c r="S36" s="39">
        <f t="shared" si="1"/>
        <v>0</v>
      </c>
    </row>
    <row r="37" spans="1:20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39">
        <f t="shared" si="1"/>
        <v>0</v>
      </c>
    </row>
    <row r="38" spans="1:20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39">
        <f t="shared" si="1"/>
        <v>0</v>
      </c>
    </row>
    <row r="39" spans="1:20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39">
        <f t="shared" si="1"/>
        <v>0</v>
      </c>
    </row>
    <row r="40" spans="1:20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39">
        <f t="shared" si="1"/>
        <v>0</v>
      </c>
    </row>
    <row r="41" spans="1:20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39">
        <f t="shared" si="1"/>
        <v>0</v>
      </c>
      <c r="T41" s="60"/>
    </row>
    <row r="42" spans="1:20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39">
        <f t="shared" si="1"/>
        <v>0</v>
      </c>
    </row>
    <row r="43" spans="1:20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39">
        <f t="shared" si="1"/>
        <v>0</v>
      </c>
    </row>
    <row r="44" spans="1:20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39">
        <f t="shared" si="1"/>
        <v>0</v>
      </c>
    </row>
    <row r="45" spans="1:20" s="16" customFormat="1" ht="15" hidden="1" x14ac:dyDescent="0.25">
      <c r="A45" s="11" t="s">
        <v>71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39">
        <f t="shared" si="1"/>
        <v>0</v>
      </c>
    </row>
    <row r="46" spans="1:20" s="16" customFormat="1" ht="15" hidden="1" x14ac:dyDescent="0.25">
      <c r="A46" s="31" t="s">
        <v>72</v>
      </c>
      <c r="B46" s="20" t="s">
        <v>63</v>
      </c>
      <c r="C46" s="11" t="s">
        <v>73</v>
      </c>
      <c r="D46" s="11" t="s">
        <v>23</v>
      </c>
      <c r="E46" s="11" t="s">
        <v>24</v>
      </c>
      <c r="F46" s="11">
        <v>17.225000000000001</v>
      </c>
      <c r="G46" s="52" t="s">
        <v>42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50"/>
      <c r="S46" s="39">
        <f t="shared" si="1"/>
        <v>350151.85</v>
      </c>
    </row>
    <row r="47" spans="1:20" s="16" customFormat="1" ht="15.75" hidden="1" x14ac:dyDescent="0.25">
      <c r="A47" s="22" t="s">
        <v>90</v>
      </c>
      <c r="B47" s="66" t="s">
        <v>91</v>
      </c>
      <c r="C47" s="11" t="s">
        <v>92</v>
      </c>
      <c r="D47" s="11" t="s">
        <v>23</v>
      </c>
      <c r="E47" s="11" t="s">
        <v>24</v>
      </c>
      <c r="F47" s="11">
        <v>17.225000000000001</v>
      </c>
      <c r="G47" s="65" t="s">
        <v>42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50"/>
      <c r="S47" s="39">
        <f>K47</f>
        <v>159269.54</v>
      </c>
    </row>
    <row r="48" spans="1:20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39">
        <f t="shared" si="1"/>
        <v>0</v>
      </c>
    </row>
    <row r="49" spans="1:20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9">
        <f t="shared" si="1"/>
        <v>0</v>
      </c>
    </row>
    <row r="50" spans="1:20" s="16" customFormat="1" ht="15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9">
        <f t="shared" si="1"/>
        <v>0</v>
      </c>
    </row>
    <row r="51" spans="1:20" s="16" customFormat="1" ht="15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39">
        <f t="shared" si="1"/>
        <v>0</v>
      </c>
    </row>
    <row r="52" spans="1:20" s="16" customFormat="1" ht="15" x14ac:dyDescent="0.25">
      <c r="A52" s="11" t="s">
        <v>146</v>
      </c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39">
        <f t="shared" si="1"/>
        <v>0</v>
      </c>
    </row>
    <row r="53" spans="1:20" s="16" customFormat="1" ht="15" x14ac:dyDescent="0.25">
      <c r="A53" s="94" t="s">
        <v>147</v>
      </c>
      <c r="B53" s="12" t="s">
        <v>118</v>
      </c>
      <c r="C53" s="41" t="s">
        <v>148</v>
      </c>
      <c r="D53" s="17" t="s">
        <v>26</v>
      </c>
      <c r="E53" s="19" t="s">
        <v>149</v>
      </c>
      <c r="F53" s="21">
        <v>17.800999999999998</v>
      </c>
      <c r="G53" s="24" t="s">
        <v>34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46">
        <v>12881</v>
      </c>
      <c r="S53" s="39">
        <f>R53</f>
        <v>12881</v>
      </c>
    </row>
    <row r="54" spans="1:20" s="16" customFormat="1" ht="15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39">
        <f t="shared" si="1"/>
        <v>0</v>
      </c>
    </row>
    <row r="55" spans="1:20" s="16" customFormat="1" ht="15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39">
        <f t="shared" si="1"/>
        <v>0</v>
      </c>
      <c r="T55" s="53"/>
    </row>
    <row r="56" spans="1:20" s="16" customFormat="1" ht="15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39">
        <f t="shared" si="1"/>
        <v>0</v>
      </c>
    </row>
    <row r="57" spans="1:20" s="16" customFormat="1" ht="15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39">
        <f t="shared" si="1"/>
        <v>0</v>
      </c>
    </row>
    <row r="58" spans="1:20" s="16" customFormat="1" ht="15" hidden="1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39">
        <f t="shared" si="1"/>
        <v>0</v>
      </c>
    </row>
    <row r="59" spans="1:20" s="16" customFormat="1" ht="15" hidden="1" x14ac:dyDescent="0.25">
      <c r="A59" s="11" t="s">
        <v>48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39"/>
    </row>
    <row r="60" spans="1:20" s="16" customFormat="1" ht="15" hidden="1" x14ac:dyDescent="0.25">
      <c r="A60" s="22" t="s">
        <v>22</v>
      </c>
      <c r="B60" s="12" t="s">
        <v>54</v>
      </c>
      <c r="C60" s="11" t="s">
        <v>56</v>
      </c>
      <c r="D60" s="11" t="s">
        <v>57</v>
      </c>
      <c r="E60" s="11" t="s">
        <v>58</v>
      </c>
      <c r="F60" s="12">
        <v>17.207000000000001</v>
      </c>
      <c r="G60" s="24" t="s">
        <v>35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46"/>
      <c r="S60" s="39">
        <f>I60</f>
        <v>1076176</v>
      </c>
    </row>
    <row r="61" spans="1:20" s="16" customFormat="1" ht="15" hidden="1" x14ac:dyDescent="0.25">
      <c r="A61" s="22" t="s">
        <v>22</v>
      </c>
      <c r="B61" s="12" t="s">
        <v>55</v>
      </c>
      <c r="C61" s="11" t="s">
        <v>56</v>
      </c>
      <c r="D61" s="11" t="s">
        <v>57</v>
      </c>
      <c r="E61" s="11" t="s">
        <v>58</v>
      </c>
      <c r="F61" s="12">
        <v>17.207000000000001</v>
      </c>
      <c r="G61" s="24" t="s">
        <v>35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46"/>
      <c r="S61" s="39">
        <f t="shared" ref="S61:S64" si="2">I61</f>
        <v>1</v>
      </c>
    </row>
    <row r="62" spans="1:20" s="16" customFormat="1" ht="15" hidden="1" x14ac:dyDescent="0.25">
      <c r="A62" s="15" t="s">
        <v>18</v>
      </c>
      <c r="B62" s="12" t="s">
        <v>54</v>
      </c>
      <c r="C62" s="11" t="s">
        <v>56</v>
      </c>
      <c r="D62" s="11" t="s">
        <v>57</v>
      </c>
      <c r="E62" s="11" t="s">
        <v>59</v>
      </c>
      <c r="F62" s="12">
        <v>17.207000000000001</v>
      </c>
      <c r="G62" s="24" t="s">
        <v>35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46"/>
      <c r="S62" s="39">
        <f t="shared" si="2"/>
        <v>94088</v>
      </c>
    </row>
    <row r="63" spans="1:20" s="16" customFormat="1" ht="15" hidden="1" x14ac:dyDescent="0.25">
      <c r="A63" s="15" t="s">
        <v>18</v>
      </c>
      <c r="B63" s="12" t="s">
        <v>55</v>
      </c>
      <c r="C63" s="11" t="s">
        <v>56</v>
      </c>
      <c r="D63" s="11" t="s">
        <v>57</v>
      </c>
      <c r="E63" s="11" t="s">
        <v>59</v>
      </c>
      <c r="F63" s="12">
        <v>17.207000000000001</v>
      </c>
      <c r="G63" s="24" t="s">
        <v>35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46"/>
      <c r="S63" s="39">
        <f t="shared" si="2"/>
        <v>1</v>
      </c>
    </row>
    <row r="64" spans="1:20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39">
        <f t="shared" si="2"/>
        <v>0</v>
      </c>
    </row>
    <row r="65" spans="1:19" s="16" customFormat="1" ht="15" hidden="1" x14ac:dyDescent="0.25">
      <c r="A65" s="64" t="s">
        <v>74</v>
      </c>
      <c r="B65" s="12" t="s">
        <v>75</v>
      </c>
      <c r="C65" s="11" t="s">
        <v>76</v>
      </c>
      <c r="D65" s="11" t="s">
        <v>57</v>
      </c>
      <c r="E65" s="11" t="s">
        <v>58</v>
      </c>
      <c r="F65" s="12">
        <v>17.207000000000001</v>
      </c>
      <c r="G65" s="52" t="s">
        <v>77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46"/>
      <c r="S65" s="39">
        <f>J65</f>
        <v>8049.48</v>
      </c>
    </row>
    <row r="66" spans="1:19" s="16" customFormat="1" ht="16.5" hidden="1" x14ac:dyDescent="0.3">
      <c r="A66" s="22" t="s">
        <v>22</v>
      </c>
      <c r="B66" s="12" t="s">
        <v>54</v>
      </c>
      <c r="C66" s="11" t="s">
        <v>80</v>
      </c>
      <c r="D66" s="11" t="s">
        <v>57</v>
      </c>
      <c r="E66" s="11" t="s">
        <v>58</v>
      </c>
      <c r="F66" s="12">
        <v>17.207000000000001</v>
      </c>
      <c r="G66" s="44" t="s">
        <v>35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46"/>
      <c r="S66" s="39">
        <f t="shared" ref="S66:S68" si="3">J66</f>
        <v>357136.26</v>
      </c>
    </row>
    <row r="67" spans="1:19" s="16" customFormat="1" ht="16.5" hidden="1" x14ac:dyDescent="0.3">
      <c r="A67" s="15" t="s">
        <v>18</v>
      </c>
      <c r="B67" s="12" t="s">
        <v>54</v>
      </c>
      <c r="C67" s="11" t="s">
        <v>80</v>
      </c>
      <c r="D67" s="11" t="s">
        <v>57</v>
      </c>
      <c r="E67" s="11" t="s">
        <v>59</v>
      </c>
      <c r="F67" s="12" t="s">
        <v>81</v>
      </c>
      <c r="G67" s="44" t="s">
        <v>35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46"/>
      <c r="S67" s="39">
        <f t="shared" si="3"/>
        <v>15350.55</v>
      </c>
    </row>
    <row r="68" spans="1:19" s="74" customFormat="1" ht="15" hidden="1" x14ac:dyDescent="0.25">
      <c r="A68" s="68" t="s">
        <v>78</v>
      </c>
      <c r="B68" s="69" t="s">
        <v>79</v>
      </c>
      <c r="C68" s="70" t="s">
        <v>82</v>
      </c>
      <c r="D68" s="70" t="s">
        <v>83</v>
      </c>
      <c r="E68" s="70" t="s">
        <v>84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2"/>
      <c r="S68" s="73">
        <f t="shared" si="3"/>
        <v>41828.6</v>
      </c>
    </row>
    <row r="69" spans="1:19" s="16" customFormat="1" ht="15" hidden="1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39"/>
    </row>
    <row r="70" spans="1:19" s="16" customFormat="1" ht="15" hidden="1" x14ac:dyDescent="0.25">
      <c r="A70" s="45" t="s">
        <v>41</v>
      </c>
      <c r="B70" s="12" t="s">
        <v>44</v>
      </c>
      <c r="C70" s="51" t="s">
        <v>45</v>
      </c>
      <c r="D70" s="11" t="s">
        <v>19</v>
      </c>
      <c r="E70" s="11" t="s">
        <v>20</v>
      </c>
      <c r="F70" s="11">
        <v>10.561</v>
      </c>
      <c r="G70" s="12" t="s">
        <v>52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39">
        <f>SUM(H70:I70)</f>
        <v>12192.399999999998</v>
      </c>
    </row>
    <row r="71" spans="1:19" s="16" customFormat="1" ht="15" hidden="1" x14ac:dyDescent="0.25">
      <c r="A71" s="45" t="s">
        <v>41</v>
      </c>
      <c r="B71" s="12" t="s">
        <v>44</v>
      </c>
      <c r="C71" s="51" t="s">
        <v>45</v>
      </c>
      <c r="D71" s="11" t="s">
        <v>19</v>
      </c>
      <c r="E71" s="11" t="s">
        <v>20</v>
      </c>
      <c r="F71" s="11">
        <v>10.561</v>
      </c>
      <c r="G71" s="12" t="s">
        <v>52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46"/>
      <c r="S71" s="39">
        <f>SUM(N71)</f>
        <v>13652.32</v>
      </c>
    </row>
    <row r="72" spans="1:19" s="16" customFormat="1" ht="15" hidden="1" x14ac:dyDescent="0.25">
      <c r="A72" s="45" t="s">
        <v>41</v>
      </c>
      <c r="B72" s="12" t="s">
        <v>44</v>
      </c>
      <c r="C72" s="51" t="s">
        <v>45</v>
      </c>
      <c r="D72" s="11" t="s">
        <v>19</v>
      </c>
      <c r="E72" s="11" t="s">
        <v>20</v>
      </c>
      <c r="F72" s="11">
        <v>10.561</v>
      </c>
      <c r="G72" s="12" t="s">
        <v>52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46"/>
      <c r="S72" s="39">
        <f>SUM(N72)</f>
        <v>22924.78</v>
      </c>
    </row>
    <row r="73" spans="1:19" s="16" customFormat="1" ht="16.5" hidden="1" x14ac:dyDescent="0.25">
      <c r="A73" s="75" t="s">
        <v>106</v>
      </c>
      <c r="B73" s="12" t="s">
        <v>107</v>
      </c>
      <c r="C73" s="11" t="s">
        <v>108</v>
      </c>
      <c r="D73" s="11" t="s">
        <v>83</v>
      </c>
      <c r="E73" s="11" t="s">
        <v>109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46"/>
      <c r="S73" s="39">
        <f>O73</f>
        <v>136721.35011927999</v>
      </c>
    </row>
    <row r="74" spans="1:19" s="16" customFormat="1" ht="16.5" hidden="1" x14ac:dyDescent="0.25">
      <c r="A74" s="75" t="s">
        <v>106</v>
      </c>
      <c r="B74" s="12" t="s">
        <v>110</v>
      </c>
      <c r="C74" s="11" t="s">
        <v>108</v>
      </c>
      <c r="D74" s="11" t="s">
        <v>83</v>
      </c>
      <c r="E74" s="11" t="s">
        <v>109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46"/>
      <c r="S74" s="39">
        <f>O74</f>
        <v>1</v>
      </c>
    </row>
    <row r="75" spans="1:19" s="16" customFormat="1" ht="16.5" hidden="1" x14ac:dyDescent="0.3">
      <c r="A75" s="75" t="s">
        <v>127</v>
      </c>
      <c r="B75" s="12" t="s">
        <v>118</v>
      </c>
      <c r="C75" s="89" t="s">
        <v>128</v>
      </c>
      <c r="D75" s="90" t="s">
        <v>129</v>
      </c>
      <c r="E75" s="11" t="s">
        <v>130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46"/>
      <c r="S75" s="39">
        <f>Q75</f>
        <v>13735</v>
      </c>
    </row>
    <row r="76" spans="1:19" s="16" customFormat="1" ht="16.5" hidden="1" x14ac:dyDescent="0.25">
      <c r="A76" s="75" t="s">
        <v>131</v>
      </c>
      <c r="B76" s="12" t="s">
        <v>118</v>
      </c>
      <c r="C76" s="91" t="s">
        <v>132</v>
      </c>
      <c r="D76" s="91" t="s">
        <v>133</v>
      </c>
      <c r="E76" s="11" t="s">
        <v>134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46"/>
      <c r="S76" s="39">
        <f t="shared" ref="S76:S78" si="4">Q76</f>
        <v>30513.759999999998</v>
      </c>
    </row>
    <row r="77" spans="1:19" s="16" customFormat="1" ht="16.5" hidden="1" x14ac:dyDescent="0.25">
      <c r="A77" s="75" t="s">
        <v>135</v>
      </c>
      <c r="B77" s="12" t="s">
        <v>118</v>
      </c>
      <c r="C77" s="92" t="s">
        <v>136</v>
      </c>
      <c r="D77" s="92" t="s">
        <v>137</v>
      </c>
      <c r="E77" s="11" t="s">
        <v>138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46"/>
      <c r="S77" s="39">
        <f t="shared" si="4"/>
        <v>40685.01</v>
      </c>
    </row>
    <row r="78" spans="1:19" s="16" customFormat="1" ht="16.5" hidden="1" x14ac:dyDescent="0.3">
      <c r="A78" s="75" t="s">
        <v>139</v>
      </c>
      <c r="B78" s="12" t="s">
        <v>118</v>
      </c>
      <c r="C78" s="93" t="s">
        <v>140</v>
      </c>
      <c r="D78" s="93" t="s">
        <v>141</v>
      </c>
      <c r="E78" s="11" t="s">
        <v>142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46"/>
      <c r="S78" s="39">
        <f t="shared" si="4"/>
        <v>8943.77</v>
      </c>
    </row>
    <row r="79" spans="1:19" s="16" customFormat="1" ht="16.5" hidden="1" x14ac:dyDescent="0.25">
      <c r="A79" s="75"/>
      <c r="B79" s="12"/>
      <c r="C79" s="11"/>
      <c r="D79" s="11"/>
      <c r="E79" s="11"/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39"/>
    </row>
    <row r="80" spans="1:19" s="16" customFormat="1" ht="16.5" hidden="1" x14ac:dyDescent="0.25">
      <c r="A80" s="75"/>
      <c r="B80" s="12"/>
      <c r="C80" s="11"/>
      <c r="D80" s="11"/>
      <c r="E80" s="11"/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39"/>
    </row>
    <row r="81" spans="1:19" s="16" customFormat="1" ht="15" hidden="1" x14ac:dyDescent="0.25">
      <c r="A81" s="45"/>
      <c r="B81" s="12"/>
      <c r="C81" s="51"/>
      <c r="D81" s="11"/>
      <c r="E81" s="11"/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39"/>
    </row>
    <row r="82" spans="1:19" s="16" customFormat="1" ht="15" x14ac:dyDescent="0.25">
      <c r="A82" s="45"/>
      <c r="B82" s="30"/>
      <c r="C82" s="11"/>
      <c r="D82" s="11"/>
      <c r="E82" s="11"/>
      <c r="F82" s="11"/>
      <c r="G82" s="12"/>
      <c r="H82" s="14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39"/>
    </row>
    <row r="83" spans="1:19" s="16" customFormat="1" ht="15" x14ac:dyDescent="0.25">
      <c r="A83" s="15" t="s">
        <v>0</v>
      </c>
      <c r="B83" s="15"/>
      <c r="C83" s="54"/>
      <c r="D83" s="54"/>
      <c r="E83" s="54"/>
      <c r="F83" s="54"/>
      <c r="G83" s="54"/>
      <c r="H83" s="55">
        <f>SUM(H6:H70)</f>
        <v>12192.399999999998</v>
      </c>
      <c r="I83" s="55">
        <f>SUM(I60:I69)</f>
        <v>1170266</v>
      </c>
      <c r="J83" s="55">
        <f>SUM(J19:J69)</f>
        <v>2432749.5399999996</v>
      </c>
      <c r="K83" s="55">
        <f>SUM(K35:K55)</f>
        <v>161130.62</v>
      </c>
      <c r="L83" s="55">
        <f>SUM(L27:L32)</f>
        <v>860169.7</v>
      </c>
      <c r="M83" s="55">
        <f>SUM(M28:M31)</f>
        <v>95000</v>
      </c>
      <c r="N83" s="55">
        <f>SUM(N59:N72)</f>
        <v>36577.1</v>
      </c>
      <c r="O83" s="55">
        <f>SUM(O69:O81)</f>
        <v>136722.35011927999</v>
      </c>
      <c r="P83" s="55">
        <f>SUM(P7:P18)</f>
        <v>5598828</v>
      </c>
      <c r="Q83" s="55">
        <f>SUM(Q59:Q79)</f>
        <v>93877.54</v>
      </c>
      <c r="R83" s="55">
        <f>SUM(R52:R55)</f>
        <v>12881</v>
      </c>
      <c r="S83" s="39"/>
    </row>
    <row r="84" spans="1:19" s="16" customFormat="1" ht="15" x14ac:dyDescent="0.25">
      <c r="A84" s="29"/>
      <c r="B84" s="29"/>
      <c r="C84" s="56"/>
      <c r="D84" s="56"/>
      <c r="E84" s="56"/>
      <c r="F84" s="56"/>
      <c r="G84" s="56"/>
      <c r="H84" s="57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9"/>
    </row>
    <row r="85" spans="1:19" s="16" customFormat="1" ht="15" x14ac:dyDescent="0.25">
      <c r="A85" s="16" t="s">
        <v>9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2"/>
    </row>
    <row r="86" spans="1:19" s="16" customFormat="1" ht="15" hidden="1" x14ac:dyDescent="0.25">
      <c r="A86" s="16" t="s">
        <v>47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2"/>
    </row>
    <row r="87" spans="1:19" s="16" customFormat="1" ht="15" hidden="1" x14ac:dyDescent="0.25">
      <c r="A87" s="29" t="s">
        <v>43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2"/>
    </row>
    <row r="88" spans="1:19" s="16" customFormat="1" ht="15" hidden="1" x14ac:dyDescent="0.25">
      <c r="A88" s="16" t="s">
        <v>61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2"/>
    </row>
    <row r="89" spans="1:19" s="16" customFormat="1" ht="15" hidden="1" x14ac:dyDescent="0.25">
      <c r="A89" s="29" t="s">
        <v>60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2"/>
    </row>
    <row r="90" spans="1:19" s="16" customFormat="1" ht="15" hidden="1" x14ac:dyDescent="0.25">
      <c r="A90" s="16" t="s">
        <v>85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2"/>
    </row>
    <row r="91" spans="1:19" s="16" customFormat="1" ht="15" hidden="1" x14ac:dyDescent="0.25">
      <c r="A91" s="29" t="s">
        <v>86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2"/>
    </row>
    <row r="92" spans="1:19" s="16" customFormat="1" ht="15" hidden="1" x14ac:dyDescent="0.25">
      <c r="A92" s="16" t="s">
        <v>93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2"/>
    </row>
    <row r="93" spans="1:19" s="16" customFormat="1" ht="15" hidden="1" x14ac:dyDescent="0.25">
      <c r="A93" s="29" t="s">
        <v>86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2"/>
    </row>
    <row r="94" spans="1:19" s="16" customFormat="1" ht="15" hidden="1" x14ac:dyDescent="0.25">
      <c r="A94" s="16" t="s">
        <v>99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2"/>
    </row>
    <row r="95" spans="1:19" s="16" customFormat="1" ht="15" hidden="1" x14ac:dyDescent="0.25">
      <c r="A95" s="29" t="s">
        <v>98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2"/>
    </row>
    <row r="96" spans="1:19" s="16" customFormat="1" ht="15" hidden="1" x14ac:dyDescent="0.25">
      <c r="A96" s="16" t="s">
        <v>102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2"/>
    </row>
    <row r="97" spans="1:19" s="16" customFormat="1" ht="15" hidden="1" x14ac:dyDescent="0.25">
      <c r="A97" s="29" t="s">
        <v>103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2"/>
    </row>
    <row r="98" spans="1:19" s="16" customFormat="1" ht="15" hidden="1" x14ac:dyDescent="0.25">
      <c r="A98" s="16" t="s">
        <v>105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2"/>
    </row>
    <row r="99" spans="1:19" s="16" customFormat="1" ht="15" hidden="1" x14ac:dyDescent="0.25">
      <c r="A99" s="29" t="s">
        <v>43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2"/>
    </row>
    <row r="100" spans="1:19" s="16" customFormat="1" ht="15" hidden="1" x14ac:dyDescent="0.25">
      <c r="A100" s="16" t="s">
        <v>112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2"/>
    </row>
    <row r="101" spans="1:19" ht="15" hidden="1" x14ac:dyDescent="0.25">
      <c r="A101" s="29" t="s">
        <v>111</v>
      </c>
    </row>
    <row r="102" spans="1:19" s="77" customFormat="1" hidden="1" x14ac:dyDescent="0.25">
      <c r="A102" s="76" t="s">
        <v>113</v>
      </c>
      <c r="C102" s="78"/>
      <c r="D102" s="78"/>
      <c r="E102" s="78"/>
      <c r="F102" s="78"/>
      <c r="G102" s="78"/>
      <c r="H102" s="79"/>
      <c r="I102" s="79"/>
      <c r="J102" s="79"/>
      <c r="K102" s="79"/>
      <c r="L102" s="79"/>
      <c r="M102" s="79"/>
    </row>
    <row r="104" spans="1:19" ht="15" hidden="1" x14ac:dyDescent="0.25">
      <c r="A104" s="16" t="s">
        <v>116</v>
      </c>
    </row>
    <row r="105" spans="1:19" ht="15" hidden="1" x14ac:dyDescent="0.25">
      <c r="A105" s="29" t="s">
        <v>125</v>
      </c>
    </row>
    <row r="106" spans="1:19" ht="15" hidden="1" x14ac:dyDescent="0.25">
      <c r="A106" s="16" t="s">
        <v>144</v>
      </c>
    </row>
    <row r="107" spans="1:19" ht="15" hidden="1" x14ac:dyDescent="0.25">
      <c r="A107" s="29" t="s">
        <v>143</v>
      </c>
    </row>
    <row r="108" spans="1:19" ht="15" x14ac:dyDescent="0.25">
      <c r="A108" s="16" t="s">
        <v>151</v>
      </c>
    </row>
    <row r="109" spans="1:19" ht="15" x14ac:dyDescent="0.25">
      <c r="A109" s="29" t="s">
        <v>150</v>
      </c>
    </row>
    <row r="114" spans="1:1" ht="15" x14ac:dyDescent="0.25">
      <c r="A114" s="16" t="s">
        <v>39</v>
      </c>
    </row>
    <row r="115" spans="1:1" ht="15" x14ac:dyDescent="0.25">
      <c r="A115" s="16" t="s">
        <v>49</v>
      </c>
    </row>
    <row r="116" spans="1:1" ht="15" x14ac:dyDescent="0.25">
      <c r="A116" s="16" t="s">
        <v>40</v>
      </c>
    </row>
    <row r="117" spans="1:1" ht="15" x14ac:dyDescent="0.25">
      <c r="A117" s="16" t="s">
        <v>50</v>
      </c>
    </row>
  </sheetData>
  <mergeCells count="1">
    <mergeCell ref="B1:H1"/>
  </mergeCells>
  <phoneticPr fontId="0" type="noConversion"/>
  <hyperlinks>
    <hyperlink ref="A102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2024-12-24T19:22:04Z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