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9042E585-063C-4C56-B1A1-A7595DBB4229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CITY OF BOSTON" sheetId="2" r:id="rId1"/>
  </sheets>
  <definedNames>
    <definedName name="_xlnm.Print_Area" localSheetId="0">'CITY OF BOSTON'!$A$1:$H$76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2" i="2" l="1"/>
  <c r="O71" i="2"/>
  <c r="N74" i="2"/>
  <c r="O29" i="2"/>
  <c r="M74" i="2"/>
  <c r="L74" i="2"/>
  <c r="O30" i="2"/>
  <c r="K74" i="2"/>
  <c r="O47" i="2"/>
  <c r="J74" i="2"/>
  <c r="O66" i="2"/>
  <c r="O67" i="2"/>
  <c r="O68" i="2"/>
  <c r="O65" i="2"/>
  <c r="O64" i="2"/>
  <c r="O21" i="2"/>
  <c r="O22" i="2"/>
  <c r="O23" i="2"/>
  <c r="O24" i="2"/>
  <c r="O25" i="2"/>
  <c r="O26" i="2"/>
  <c r="O27" i="2"/>
  <c r="O28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8" i="2"/>
  <c r="O49" i="2"/>
  <c r="O50" i="2"/>
  <c r="O51" i="2"/>
  <c r="O52" i="2"/>
  <c r="O53" i="2"/>
  <c r="O54" i="2"/>
  <c r="O55" i="2"/>
  <c r="O56" i="2"/>
  <c r="O57" i="2"/>
  <c r="O58" i="2"/>
  <c r="O20" i="2"/>
  <c r="O61" i="2" l="1"/>
  <c r="O63" i="2"/>
  <c r="I60" i="2"/>
  <c r="O60" i="2" s="1"/>
  <c r="I62" i="2"/>
  <c r="O62" i="2" s="1"/>
  <c r="I74" i="2" l="1"/>
  <c r="O70" i="2"/>
  <c r="H74" i="2" l="1"/>
</calcChain>
</file>

<file path=xl/sharedStrings.xml><?xml version="1.0" encoding="utf-8"?>
<sst xmlns="http://schemas.openxmlformats.org/spreadsheetml/2006/main" count="199" uniqueCount="109">
  <si>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</si>
  <si>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</si>
  <si>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</si>
  <si>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</si>
  <si>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</si>
  <si>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</si>
  <si>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</si>
  <si>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</si>
  <si>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</si>
  <si>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</si>
  <si>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</si>
  <si>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</si>
  <si>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</si>
  <si>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</si>
  <si>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</si>
  <si>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</si>
  <si>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</si>
  <si>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</si>
  <si>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</si>
  <si>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4400-3067</t>
  </si>
  <si>
    <t>K103</t>
  </si>
  <si>
    <t>ADULT</t>
  </si>
  <si>
    <t>WP 90%</t>
  </si>
  <si>
    <t>7002-6624</t>
  </si>
  <si>
    <t>UIRE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</si>
  <si>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</si>
  <si>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DISLOCATED WORKER</t>
  </si>
  <si>
    <t>FVETS2022</t>
  </si>
  <si>
    <t>7002-6628</t>
  </si>
  <si>
    <t>K110</t>
  </si>
  <si>
    <t>7003-0135</t>
  </si>
  <si>
    <t>K264</t>
  </si>
  <si>
    <t>7003-0803</t>
  </si>
  <si>
    <t>K284</t>
  </si>
  <si>
    <t>FAIN #</t>
  </si>
  <si>
    <t>AA-38535-22-55-A-25</t>
  </si>
  <si>
    <t>TA38685-22-55-A-25</t>
  </si>
  <si>
    <t>DV35786-21-55-5-25</t>
  </si>
  <si>
    <t>ES38736-22-55-A-25</t>
  </si>
  <si>
    <t>FTRADE 2022</t>
  </si>
  <si>
    <t>7003-1010</t>
  </si>
  <si>
    <t>K102</t>
  </si>
  <si>
    <t>VENDOR CUSTOMER CODE</t>
  </si>
  <si>
    <t>UEI #</t>
  </si>
  <si>
    <t>WPP SNAP EXPANSION</t>
  </si>
  <si>
    <t>UI-35950-21-60-A-25</t>
  </si>
  <si>
    <t>TO ADD WPP SNAP EXPANSION FUNDS</t>
  </si>
  <si>
    <t>JULY 1, 2024-SEPT. 30, 2024</t>
  </si>
  <si>
    <t>F20243067</t>
  </si>
  <si>
    <t>INITIAL AWARD FY25</t>
  </si>
  <si>
    <t>INITIAL AWARD FY25 SEPTEMBER 3, 2024</t>
  </si>
  <si>
    <t>CT EOL 25CCBOSTWP</t>
  </si>
  <si>
    <t>VC000192075</t>
  </si>
  <si>
    <t>LIDLU7EA4SK1</t>
  </si>
  <si>
    <t>CITY OF BOSTON</t>
  </si>
  <si>
    <t>234MA441Q7503 </t>
  </si>
  <si>
    <t>BUDGET #1 FY25</t>
  </si>
  <si>
    <t>JULY 1, 2024-JUNE 30, 2025</t>
  </si>
  <si>
    <t>JULY 1, 2025-JUNE 30, 2026</t>
  </si>
  <si>
    <t>FES2025</t>
  </si>
  <si>
    <t>7002-6626</t>
  </si>
  <si>
    <t>K105</t>
  </si>
  <si>
    <t>K107</t>
  </si>
  <si>
    <t>TO ADD WP FUNDS</t>
  </si>
  <si>
    <t>BUDGET #1 FY25 SEPTEMBER 3, 2024</t>
  </si>
  <si>
    <t>BUDGET #2 FY25</t>
  </si>
  <si>
    <t>JULY 1, 2023-JUNE 30, 2024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</si>
  <si>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</si>
  <si>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REGIONAL PLANNING</t>
  </si>
  <si>
    <t>FWIAYTH24</t>
  </si>
  <si>
    <t>FWIAADT24B</t>
  </si>
  <si>
    <t>FWIADWK24B</t>
  </si>
  <si>
    <t>FWIADWK23A</t>
  </si>
  <si>
    <t>CT EOL 25CCBOSTWIA</t>
  </si>
  <si>
    <t>CT EOL 25CCBOSTNEGREA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</si>
  <si>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</si>
  <si>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</si>
  <si>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r>
      <t xml:space="preserve">REGIONAL PLANNING SERVICE DATE:   </t>
    </r>
    <r>
      <rPr>
        <b/>
        <sz val="11"/>
        <color rgb="FFFF0000"/>
        <rFont val="Book Antiqua"/>
        <family val="1"/>
      </rPr>
      <t>JULY 1, 2024-JUNE 30, 2025</t>
    </r>
  </si>
  <si>
    <t>SEPT 25, 2023-JUNE 30,  2024</t>
  </si>
  <si>
    <t>FES2023</t>
  </si>
  <si>
    <t>ES-38736-22-55-A-25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</si>
  <si>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</si>
  <si>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JULY 1, 2024-SEPT 30, 3024</t>
  </si>
  <si>
    <t>FES2024</t>
  </si>
  <si>
    <t>17.207</t>
  </si>
  <si>
    <t>WKFO107424</t>
  </si>
  <si>
    <t>7002-1074</t>
  </si>
  <si>
    <t>K286</t>
  </si>
  <si>
    <t>BUDGET #2 FY25 SEPTEMBER 16, 2024</t>
  </si>
  <si>
    <t>TO MOVE BALANCES FROM EDIC TO CITY OF BOSTON</t>
  </si>
  <si>
    <t>TRADE (SERVICE DATE: 10/1/2021-9/30/2024)</t>
  </si>
  <si>
    <t>JULY 1, 2024 - SEPT 30, 2024</t>
  </si>
  <si>
    <t>BUDGET #3 FY25</t>
  </si>
  <si>
    <r>
      <t xml:space="preserve">RESEA  </t>
    </r>
    <r>
      <rPr>
        <b/>
        <sz val="11"/>
        <color rgb="FFFF0000"/>
        <rFont val="Book Antiqua"/>
        <family val="1"/>
      </rPr>
      <t>(DATE EXTENDED TO SEPT. 30, 2024)</t>
    </r>
  </si>
  <si>
    <t>JULY 1, 2024-SEPT 30,2024</t>
  </si>
  <si>
    <t>FUIREA22</t>
  </si>
  <si>
    <t>BUDGET #3 FY25 SEPTEMBER 16, 2024</t>
  </si>
  <si>
    <t>CT EOL 25CCBOSTTRADE</t>
  </si>
  <si>
    <t>BUDGET #4 FY25</t>
  </si>
  <si>
    <t>CT EOL 25CCBOSTSOSWTF</t>
  </si>
  <si>
    <t>STOSCC2025</t>
  </si>
  <si>
    <t>TO ADD SOS FUNDS</t>
  </si>
  <si>
    <t>BUDGET #4 FY25 SEPT 18, 2024</t>
  </si>
  <si>
    <t>BUDGET #5 FY25</t>
  </si>
  <si>
    <t>WTRUSTF25</t>
  </si>
  <si>
    <t>BUDGET #5 FY25 SEPT 20, 2024</t>
  </si>
  <si>
    <t>TO ADD WTF FUNDS</t>
  </si>
  <si>
    <t>BUDGET #6 FY25</t>
  </si>
  <si>
    <t>BUDGET #6 FY25 OCT 24,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</si>
</sst>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Times New Roman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9" fillId="0" borderId="0"/>
  </cellStyleXfs>
  <cellXfs count="7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3" fillId="0" borderId="0" xfId="1" applyFont="1"/>
    <xf numFmtId="0" fontId="11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37" fontId="8" fillId="0" borderId="1" xfId="2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4" fontId="8" fillId="0" borderId="4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1" xfId="0" applyFont="1" applyBorder="1"/>
    <xf numFmtId="44" fontId="8" fillId="0" borderId="1" xfId="1" applyFont="1" applyBorder="1" applyAlignment="1">
      <alignment horizontal="center" wrapText="1"/>
    </xf>
    <xf numFmtId="44" fontId="4" fillId="0" borderId="0" xfId="1" applyFont="1"/>
    <xf numFmtId="44" fontId="3" fillId="0" borderId="0" xfId="1" applyFont="1" applyAlignment="1">
      <alignment horizontal="center"/>
    </xf>
    <xf numFmtId="44" fontId="8" fillId="0" borderId="1" xfId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15" fillId="0" borderId="7" xfId="0" applyFont="1" applyBorder="1" applyAlignment="1">
      <alignment horizontal="center" wrapText="1"/>
    </xf>
    <xf numFmtId="7" fontId="8" fillId="0" borderId="0" xfId="0" applyNumberFormat="1" applyFont="1"/>
    <xf numFmtId="43" fontId="8" fillId="0" borderId="1" xfId="0" applyNumberFormat="1" applyFont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8" fillId="0" borderId="0" xfId="1" applyFont="1" applyFill="1" applyBorder="1"/>
    <xf numFmtId="44" fontId="8" fillId="0" borderId="0" xfId="0" applyNumberFormat="1" applyFont="1"/>
    <xf numFmtId="44" fontId="8" fillId="0" borderId="0" xfId="1" applyFont="1" applyAlignment="1">
      <alignment horizontal="center"/>
    </xf>
    <xf numFmtId="44" fontId="8" fillId="0" borderId="0" xfId="1" applyFont="1"/>
    <xf numFmtId="0" fontId="8" fillId="2" borderId="1" xfId="0" applyFont="1" applyFill="1" applyBorder="1" applyAlignment="1">
      <alignment horizontal="left"/>
    </xf>
    <xf numFmtId="0" fontId="8" fillId="0" borderId="1" xfId="0" quotePrefix="1" applyFont="1" applyBorder="1" applyAlignment="1">
      <alignment horizontal="left"/>
    </xf>
    <xf numFmtId="0" fontId="17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quotePrefix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7" fontId="8" fillId="3" borderId="1" xfId="0" applyNumberFormat="1" applyFont="1" applyFill="1" applyBorder="1" applyAlignment="1">
      <alignment horizontal="center" wrapText="1"/>
    </xf>
    <xf numFmtId="44" fontId="8" fillId="3" borderId="1" xfId="1" applyFont="1" applyFill="1" applyBorder="1" applyAlignment="1">
      <alignment horizontal="center" wrapText="1"/>
    </xf>
    <xf numFmtId="44" fontId="8" fillId="3" borderId="1" xfId="1" applyFont="1" applyFill="1" applyBorder="1" applyAlignment="1">
      <alignment horizontal="center" vertical="center"/>
    </xf>
    <xf numFmtId="0" fontId="8" fillId="3" borderId="0" xfId="0" applyFont="1" applyFill="1"/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9"/>
  <sheetViews>
    <sheetView tabSelected="1" topLeftCell="A3" zoomScale="120" zoomScaleNormal="120" workbookViewId="0">
      <selection activeCell="C93" sqref="C93"/>
    </sheetView>
  </sheetViews>
  <sheetFormatPr defaultColWidth="9.140625" defaultRowHeight="13.5" x14ac:dyDescent="0.25"/>
  <cols>
    <col min="1" max="1" width="48" style="3" customWidth="1"/>
    <col min="2" max="2" width="31.140625" style="3" customWidth="1"/>
    <col min="3" max="4" width="13.5703125" style="2" customWidth="1"/>
    <col min="5" max="5" width="13.7109375" style="2" customWidth="1"/>
    <col min="6" max="6" width="9.42578125" style="2" customWidth="1"/>
    <col min="7" max="7" width="19.85546875" style="2" bestFit="1" customWidth="1"/>
    <col min="8" max="8" width="14.140625" style="2" hidden="1" customWidth="1"/>
    <col min="9" max="13" width="18" style="48" hidden="1" customWidth="1"/>
    <col min="14" max="14" width="18" style="48" customWidth="1"/>
    <col min="15" max="15" width="14.42578125" style="26" hidden="1" customWidth="1"/>
    <col min="16" max="16" width="13.28515625" style="3" bestFit="1" customWidth="1"/>
    <col min="17" max="16384" width="9.140625" style="3"/>
  </cols>
  <sheetData>
    <row r="1" spans="1:15" ht="20.25" x14ac:dyDescent="0.3">
      <c r="A1" s="3" t="s">
        <v>11</v>
      </c>
      <c r="B1" s="76" t="s">
        <v>10</v>
      </c>
      <c r="C1" s="77"/>
      <c r="D1" s="77"/>
      <c r="E1" s="77"/>
      <c r="F1" s="77"/>
      <c r="G1" s="77"/>
      <c r="H1" s="77"/>
      <c r="I1" s="47"/>
      <c r="J1" s="47"/>
      <c r="K1" s="47"/>
      <c r="L1" s="47"/>
      <c r="M1" s="47"/>
      <c r="N1" s="47"/>
    </row>
    <row r="2" spans="1:15" ht="20.25" x14ac:dyDescent="0.3">
      <c r="B2" s="6"/>
      <c r="C2" s="6"/>
      <c r="D2" s="6"/>
      <c r="E2" s="7"/>
      <c r="F2" s="7"/>
      <c r="G2" s="7"/>
    </row>
    <row r="3" spans="1:15" ht="20.25" x14ac:dyDescent="0.3">
      <c r="A3" s="4" t="s">
        <v>54</v>
      </c>
      <c r="B3" s="6" t="s">
        <v>7</v>
      </c>
      <c r="C3" s="1"/>
    </row>
    <row r="4" spans="1:15" ht="21" thickBot="1" x14ac:dyDescent="0.35">
      <c r="A4" s="4"/>
      <c r="B4" s="5"/>
      <c r="C4" s="1"/>
    </row>
    <row r="5" spans="1:15" s="9" customFormat="1" ht="45" x14ac:dyDescent="0.3">
      <c r="A5" s="34"/>
      <c r="B5" s="35" t="s">
        <v>2</v>
      </c>
      <c r="C5" s="35" t="s">
        <v>3</v>
      </c>
      <c r="D5" s="35" t="s">
        <v>4</v>
      </c>
      <c r="E5" s="35" t="s">
        <v>5</v>
      </c>
      <c r="F5" s="35" t="s">
        <v>1</v>
      </c>
      <c r="G5" s="36" t="s">
        <v>34</v>
      </c>
      <c r="H5" s="37" t="s">
        <v>49</v>
      </c>
      <c r="I5" s="36" t="s">
        <v>56</v>
      </c>
      <c r="J5" s="36" t="s">
        <v>65</v>
      </c>
      <c r="K5" s="36" t="s">
        <v>92</v>
      </c>
      <c r="L5" s="36" t="s">
        <v>98</v>
      </c>
      <c r="M5" s="36" t="s">
        <v>103</v>
      </c>
      <c r="N5" s="36" t="s">
        <v>107</v>
      </c>
      <c r="O5" s="38" t="s">
        <v>6</v>
      </c>
    </row>
    <row r="6" spans="1:15" s="9" customFormat="1" ht="16.5" hidden="1" x14ac:dyDescent="0.3">
      <c r="A6" s="8" t="s">
        <v>8</v>
      </c>
      <c r="B6" s="8"/>
      <c r="C6" s="8"/>
      <c r="D6" s="8"/>
      <c r="E6" s="8"/>
      <c r="F6" s="8"/>
      <c r="G6" s="8"/>
      <c r="H6" s="8"/>
      <c r="I6" s="49"/>
      <c r="J6" s="49"/>
      <c r="K6" s="49"/>
      <c r="L6" s="49"/>
      <c r="M6" s="49"/>
      <c r="N6" s="49"/>
      <c r="O6" s="39"/>
    </row>
    <row r="7" spans="1:15" s="9" customFormat="1" ht="16.5" hidden="1" x14ac:dyDescent="0.3">
      <c r="A7" s="11" t="s">
        <v>73</v>
      </c>
      <c r="B7" s="8"/>
      <c r="C7" s="8"/>
      <c r="D7" s="8"/>
      <c r="E7" s="8"/>
      <c r="F7" s="8"/>
      <c r="G7" s="43"/>
      <c r="H7" s="8"/>
      <c r="I7" s="49"/>
      <c r="J7" s="49"/>
      <c r="K7" s="49"/>
      <c r="L7" s="49"/>
      <c r="M7" s="49"/>
      <c r="N7" s="49"/>
      <c r="O7" s="39"/>
    </row>
    <row r="8" spans="1:15" s="16" customFormat="1" ht="15" hidden="1" x14ac:dyDescent="0.25">
      <c r="A8" s="32" t="s">
        <v>25</v>
      </c>
      <c r="B8" s="12"/>
      <c r="C8" s="11"/>
      <c r="D8" s="11" t="s">
        <v>14</v>
      </c>
      <c r="E8" s="11">
        <v>6501</v>
      </c>
      <c r="F8" s="12">
        <v>17.259</v>
      </c>
      <c r="G8" s="41" t="s">
        <v>35</v>
      </c>
      <c r="H8" s="40"/>
      <c r="I8" s="40"/>
      <c r="J8" s="40"/>
      <c r="K8" s="40"/>
      <c r="L8" s="40"/>
      <c r="M8" s="40"/>
      <c r="N8" s="40"/>
      <c r="O8" s="39"/>
    </row>
    <row r="9" spans="1:15" s="16" customFormat="1" ht="15" hidden="1" x14ac:dyDescent="0.25">
      <c r="A9" s="32" t="s">
        <v>25</v>
      </c>
      <c r="B9" s="12"/>
      <c r="C9" s="11"/>
      <c r="D9" s="11" t="s">
        <v>14</v>
      </c>
      <c r="E9" s="11">
        <v>6501</v>
      </c>
      <c r="F9" s="12">
        <v>17.259</v>
      </c>
      <c r="G9" s="41" t="s">
        <v>35</v>
      </c>
      <c r="H9" s="40"/>
      <c r="I9" s="40"/>
      <c r="J9" s="40"/>
      <c r="K9" s="40"/>
      <c r="L9" s="40"/>
      <c r="M9" s="40"/>
      <c r="N9" s="40"/>
      <c r="O9" s="39"/>
    </row>
    <row r="10" spans="1:15" s="16" customFormat="1" ht="15" hidden="1" x14ac:dyDescent="0.25">
      <c r="A10" s="15" t="s">
        <v>21</v>
      </c>
      <c r="B10" s="12"/>
      <c r="C10" s="24"/>
      <c r="D10" s="11" t="s">
        <v>15</v>
      </c>
      <c r="E10" s="12">
        <v>6502</v>
      </c>
      <c r="F10" s="11">
        <v>17.257999999999999</v>
      </c>
      <c r="G10" s="41" t="s">
        <v>35</v>
      </c>
      <c r="H10" s="40"/>
      <c r="I10" s="40"/>
      <c r="J10" s="40"/>
      <c r="K10" s="40"/>
      <c r="L10" s="40"/>
      <c r="M10" s="40"/>
      <c r="N10" s="40"/>
      <c r="O10" s="39"/>
    </row>
    <row r="11" spans="1:15" s="16" customFormat="1" ht="15" hidden="1" x14ac:dyDescent="0.25">
      <c r="A11" s="15" t="s">
        <v>21</v>
      </c>
      <c r="B11" s="12"/>
      <c r="C11" s="24"/>
      <c r="D11" s="11" t="s">
        <v>15</v>
      </c>
      <c r="E11" s="12">
        <v>6502</v>
      </c>
      <c r="F11" s="11">
        <v>17.257999999999999</v>
      </c>
      <c r="G11" s="41" t="s">
        <v>35</v>
      </c>
      <c r="H11" s="40"/>
      <c r="I11" s="40"/>
      <c r="J11" s="40"/>
      <c r="K11" s="40"/>
      <c r="L11" s="40"/>
      <c r="M11" s="40"/>
      <c r="N11" s="40"/>
      <c r="O11" s="39"/>
    </row>
    <row r="12" spans="1:15" s="16" customFormat="1" ht="15" hidden="1" x14ac:dyDescent="0.25">
      <c r="A12" s="15" t="s">
        <v>21</v>
      </c>
      <c r="B12" s="12"/>
      <c r="C12" s="11"/>
      <c r="D12" s="11" t="s">
        <v>15</v>
      </c>
      <c r="E12" s="11">
        <v>6502</v>
      </c>
      <c r="F12" s="11">
        <v>17.257999999999999</v>
      </c>
      <c r="G12" s="41" t="s">
        <v>35</v>
      </c>
      <c r="H12" s="40"/>
      <c r="I12" s="40"/>
      <c r="J12" s="40"/>
      <c r="K12" s="40"/>
      <c r="L12" s="40"/>
      <c r="M12" s="40"/>
      <c r="N12" s="40"/>
      <c r="O12" s="39"/>
    </row>
    <row r="13" spans="1:15" s="16" customFormat="1" ht="15" hidden="1" x14ac:dyDescent="0.25">
      <c r="A13" s="15" t="s">
        <v>21</v>
      </c>
      <c r="B13" s="12"/>
      <c r="C13" s="11"/>
      <c r="D13" s="11" t="s">
        <v>15</v>
      </c>
      <c r="E13" s="11">
        <v>6502</v>
      </c>
      <c r="F13" s="11">
        <v>17.257999999999999</v>
      </c>
      <c r="G13" s="41" t="s">
        <v>35</v>
      </c>
      <c r="H13" s="40"/>
      <c r="I13" s="40"/>
      <c r="J13" s="40"/>
      <c r="K13" s="40"/>
      <c r="L13" s="40"/>
      <c r="M13" s="40"/>
      <c r="N13" s="40"/>
      <c r="O13" s="39"/>
    </row>
    <row r="14" spans="1:15" s="16" customFormat="1" ht="15" hidden="1" x14ac:dyDescent="0.25">
      <c r="A14" s="15" t="s">
        <v>26</v>
      </c>
      <c r="B14" s="12"/>
      <c r="C14" s="11"/>
      <c r="D14" s="11" t="s">
        <v>16</v>
      </c>
      <c r="E14" s="11">
        <v>6503</v>
      </c>
      <c r="F14" s="11">
        <v>17.277999999999999</v>
      </c>
      <c r="G14" s="41" t="s">
        <v>35</v>
      </c>
      <c r="H14" s="40"/>
      <c r="I14" s="40"/>
      <c r="J14" s="40"/>
      <c r="K14" s="40"/>
      <c r="L14" s="40"/>
      <c r="M14" s="40"/>
      <c r="N14" s="40"/>
      <c r="O14" s="39"/>
    </row>
    <row r="15" spans="1:15" s="16" customFormat="1" ht="15" hidden="1" x14ac:dyDescent="0.25">
      <c r="A15" s="15" t="s">
        <v>26</v>
      </c>
      <c r="B15" s="12"/>
      <c r="C15" s="11"/>
      <c r="D15" s="11" t="s">
        <v>16</v>
      </c>
      <c r="E15" s="11">
        <v>6503</v>
      </c>
      <c r="F15" s="11">
        <v>17.277999999999999</v>
      </c>
      <c r="G15" s="41" t="s">
        <v>35</v>
      </c>
      <c r="H15" s="40"/>
      <c r="I15" s="40"/>
      <c r="J15" s="40"/>
      <c r="K15" s="40"/>
      <c r="L15" s="40"/>
      <c r="M15" s="40"/>
      <c r="N15" s="40"/>
      <c r="O15" s="39"/>
    </row>
    <row r="16" spans="1:15" s="16" customFormat="1" ht="15" hidden="1" x14ac:dyDescent="0.25">
      <c r="A16" s="15" t="s">
        <v>26</v>
      </c>
      <c r="B16" s="12"/>
      <c r="C16" s="11"/>
      <c r="D16" s="11" t="s">
        <v>16</v>
      </c>
      <c r="E16" s="12">
        <v>6503</v>
      </c>
      <c r="F16" s="11">
        <v>17.277999999999999</v>
      </c>
      <c r="G16" s="41" t="s">
        <v>35</v>
      </c>
      <c r="H16" s="8"/>
      <c r="I16" s="49"/>
      <c r="J16" s="49"/>
      <c r="K16" s="49"/>
      <c r="L16" s="49"/>
      <c r="M16" s="49"/>
      <c r="N16" s="49"/>
      <c r="O16" s="39"/>
    </row>
    <row r="17" spans="1:15" s="16" customFormat="1" ht="15" hidden="1" x14ac:dyDescent="0.25">
      <c r="A17" s="15" t="s">
        <v>26</v>
      </c>
      <c r="B17" s="12"/>
      <c r="C17" s="11"/>
      <c r="D17" s="11" t="s">
        <v>16</v>
      </c>
      <c r="E17" s="12">
        <v>6503</v>
      </c>
      <c r="F17" s="11">
        <v>17.277999999999999</v>
      </c>
      <c r="G17" s="41" t="s">
        <v>35</v>
      </c>
      <c r="H17" s="8"/>
      <c r="I17" s="49"/>
      <c r="J17" s="49"/>
      <c r="K17" s="49"/>
      <c r="L17" s="49"/>
      <c r="M17" s="49"/>
      <c r="N17" s="49"/>
      <c r="O17" s="39"/>
    </row>
    <row r="18" spans="1:15" s="16" customFormat="1" ht="15" hidden="1" x14ac:dyDescent="0.25">
      <c r="A18" s="15"/>
      <c r="B18" s="12"/>
      <c r="C18" s="11"/>
      <c r="D18" s="11"/>
      <c r="E18" s="12"/>
      <c r="F18" s="11"/>
      <c r="G18" s="41"/>
      <c r="H18" s="8"/>
      <c r="I18" s="49"/>
      <c r="J18" s="49"/>
      <c r="K18" s="49"/>
      <c r="L18" s="49"/>
      <c r="M18" s="49"/>
      <c r="N18" s="49"/>
      <c r="O18" s="39"/>
    </row>
    <row r="19" spans="1:15" s="16" customFormat="1" ht="15" hidden="1" x14ac:dyDescent="0.25">
      <c r="A19" s="63"/>
      <c r="B19" s="12"/>
      <c r="C19" s="11"/>
      <c r="D19" s="11"/>
      <c r="E19" s="12"/>
      <c r="F19" s="11"/>
      <c r="G19" s="41"/>
      <c r="H19" s="8"/>
      <c r="I19" s="49"/>
      <c r="J19" s="49"/>
      <c r="K19" s="49"/>
      <c r="L19" s="49"/>
      <c r="M19" s="49"/>
      <c r="N19" s="49"/>
      <c r="O19" s="39"/>
    </row>
    <row r="20" spans="1:15" s="16" customFormat="1" ht="16.5" hidden="1" x14ac:dyDescent="0.3">
      <c r="A20" s="32" t="s">
        <v>67</v>
      </c>
      <c r="B20" s="12" t="s">
        <v>57</v>
      </c>
      <c r="C20" s="44" t="s">
        <v>69</v>
      </c>
      <c r="D20" s="10" t="s">
        <v>14</v>
      </c>
      <c r="E20" s="10">
        <v>6501</v>
      </c>
      <c r="F20" s="12">
        <v>17.259</v>
      </c>
      <c r="G20" s="43" t="s">
        <v>35</v>
      </c>
      <c r="H20" s="8"/>
      <c r="I20" s="49"/>
      <c r="J20" s="49">
        <v>1223231</v>
      </c>
      <c r="K20" s="49"/>
      <c r="L20" s="49"/>
      <c r="M20" s="49"/>
      <c r="N20" s="49"/>
      <c r="O20" s="39">
        <f>J20</f>
        <v>1223231</v>
      </c>
    </row>
    <row r="21" spans="1:15" s="16" customFormat="1" ht="30" hidden="1" x14ac:dyDescent="0.25">
      <c r="A21" s="15" t="s">
        <v>21</v>
      </c>
      <c r="B21" s="12" t="s">
        <v>57</v>
      </c>
      <c r="C21" s="11" t="s">
        <v>70</v>
      </c>
      <c r="D21" s="11" t="s">
        <v>15</v>
      </c>
      <c r="E21" s="11">
        <v>6502</v>
      </c>
      <c r="F21" s="11">
        <v>17.257999999999999</v>
      </c>
      <c r="G21" s="52" t="s">
        <v>35</v>
      </c>
      <c r="H21" s="8"/>
      <c r="I21" s="49"/>
      <c r="J21" s="49">
        <v>282254.07</v>
      </c>
      <c r="K21" s="49"/>
      <c r="L21" s="49"/>
      <c r="M21" s="49"/>
      <c r="N21" s="49"/>
      <c r="O21" s="39">
        <f t="shared" ref="O21:O58" si="0">J21</f>
        <v>282254.07</v>
      </c>
    </row>
    <row r="22" spans="1:15" s="16" customFormat="1" ht="30.75" hidden="1" x14ac:dyDescent="0.3">
      <c r="A22" s="18" t="s">
        <v>26</v>
      </c>
      <c r="B22" s="12" t="s">
        <v>57</v>
      </c>
      <c r="C22" s="44" t="s">
        <v>71</v>
      </c>
      <c r="D22" s="11" t="s">
        <v>16</v>
      </c>
      <c r="E22" s="11">
        <v>6503</v>
      </c>
      <c r="F22" s="11">
        <v>17.277999999999999</v>
      </c>
      <c r="G22" s="52" t="s">
        <v>35</v>
      </c>
      <c r="H22" s="8"/>
      <c r="I22" s="49"/>
      <c r="J22" s="49">
        <v>135902.56</v>
      </c>
      <c r="K22" s="49"/>
      <c r="L22" s="49"/>
      <c r="M22" s="49"/>
      <c r="N22" s="49"/>
      <c r="O22" s="39">
        <f t="shared" si="0"/>
        <v>135902.56</v>
      </c>
    </row>
    <row r="23" spans="1:15" s="16" customFormat="1" ht="30" hidden="1" x14ac:dyDescent="0.25">
      <c r="A23" s="18" t="s">
        <v>68</v>
      </c>
      <c r="B23" s="12" t="s">
        <v>57</v>
      </c>
      <c r="C23" s="11" t="s">
        <v>72</v>
      </c>
      <c r="D23" s="11" t="s">
        <v>16</v>
      </c>
      <c r="E23" s="11">
        <v>6407</v>
      </c>
      <c r="F23" s="11">
        <v>17.277999999999999</v>
      </c>
      <c r="G23" s="52" t="s">
        <v>35</v>
      </c>
      <c r="H23" s="8"/>
      <c r="I23" s="49"/>
      <c r="J23" s="49">
        <v>18845.169999999998</v>
      </c>
      <c r="K23" s="49"/>
      <c r="L23" s="49"/>
      <c r="M23" s="49"/>
      <c r="N23" s="49"/>
      <c r="O23" s="39">
        <f t="shared" si="0"/>
        <v>18845.169999999998</v>
      </c>
    </row>
    <row r="24" spans="1:15" s="16" customFormat="1" ht="15.75" hidden="1" customHeight="1" x14ac:dyDescent="0.25">
      <c r="A24" s="23"/>
      <c r="B24" s="12"/>
      <c r="C24" s="27"/>
      <c r="D24" s="17"/>
      <c r="E24" s="28"/>
      <c r="F24" s="28"/>
      <c r="G24" s="28"/>
      <c r="H24" s="8"/>
      <c r="I24" s="49"/>
      <c r="J24" s="49"/>
      <c r="K24" s="49"/>
      <c r="L24" s="49"/>
      <c r="M24" s="49"/>
      <c r="N24" s="49"/>
      <c r="O24" s="39">
        <f t="shared" si="0"/>
        <v>0</v>
      </c>
    </row>
    <row r="25" spans="1:15" s="16" customFormat="1" ht="15.75" hidden="1" customHeight="1" x14ac:dyDescent="0.25">
      <c r="A25" s="15"/>
      <c r="B25" s="12"/>
      <c r="C25" s="8"/>
      <c r="D25" s="8"/>
      <c r="E25" s="8"/>
      <c r="F25" s="8"/>
      <c r="G25" s="8"/>
      <c r="H25" s="8"/>
      <c r="I25" s="49"/>
      <c r="J25" s="49"/>
      <c r="K25" s="49"/>
      <c r="L25" s="49"/>
      <c r="M25" s="49"/>
      <c r="N25" s="49"/>
      <c r="O25" s="39">
        <f t="shared" si="0"/>
        <v>0</v>
      </c>
    </row>
    <row r="26" spans="1:15" s="16" customFormat="1" ht="15.75" hidden="1" customHeight="1" x14ac:dyDescent="0.25">
      <c r="A26" s="8" t="s">
        <v>8</v>
      </c>
      <c r="B26" s="12"/>
      <c r="C26" s="17"/>
      <c r="D26" s="17"/>
      <c r="E26" s="19"/>
      <c r="F26" s="11"/>
      <c r="G26" s="11"/>
      <c r="H26" s="11"/>
      <c r="I26" s="50"/>
      <c r="J26" s="50"/>
      <c r="K26" s="50"/>
      <c r="L26" s="50"/>
      <c r="M26" s="50"/>
      <c r="N26" s="50"/>
      <c r="O26" s="39">
        <f t="shared" si="0"/>
        <v>0</v>
      </c>
    </row>
    <row r="27" spans="1:15" s="16" customFormat="1" ht="15.75" hidden="1" customHeight="1" x14ac:dyDescent="0.25">
      <c r="A27" s="11" t="s">
        <v>99</v>
      </c>
      <c r="B27" s="12"/>
      <c r="C27" s="17"/>
      <c r="D27" s="17"/>
      <c r="E27" s="19"/>
      <c r="F27" s="11"/>
      <c r="G27" s="11"/>
      <c r="H27" s="11"/>
      <c r="I27" s="50"/>
      <c r="J27" s="50"/>
      <c r="K27" s="50"/>
      <c r="L27" s="50"/>
      <c r="M27" s="50"/>
      <c r="N27" s="50"/>
      <c r="O27" s="39">
        <f t="shared" si="0"/>
        <v>0</v>
      </c>
    </row>
    <row r="28" spans="1:15" s="16" customFormat="1" ht="15.6" hidden="1" customHeight="1" x14ac:dyDescent="0.25">
      <c r="A28" s="15"/>
      <c r="B28" s="12"/>
      <c r="C28" s="11"/>
      <c r="D28" s="11"/>
      <c r="E28" s="11"/>
      <c r="F28" s="12"/>
      <c r="G28" s="12"/>
      <c r="H28" s="13"/>
      <c r="I28" s="50"/>
      <c r="J28" s="50"/>
      <c r="K28" s="50"/>
      <c r="L28" s="50"/>
      <c r="M28" s="50"/>
      <c r="N28" s="50"/>
      <c r="O28" s="39">
        <f t="shared" si="0"/>
        <v>0</v>
      </c>
    </row>
    <row r="29" spans="1:15" s="16" customFormat="1" ht="15" hidden="1" x14ac:dyDescent="0.25">
      <c r="A29" s="23" t="s">
        <v>12</v>
      </c>
      <c r="B29" s="30" t="s">
        <v>57</v>
      </c>
      <c r="C29" s="67" t="s">
        <v>104</v>
      </c>
      <c r="D29" s="33" t="s">
        <v>30</v>
      </c>
      <c r="E29" s="68" t="s">
        <v>31</v>
      </c>
      <c r="F29" s="11" t="s">
        <v>13</v>
      </c>
      <c r="G29" s="11"/>
      <c r="H29" s="14"/>
      <c r="I29" s="46"/>
      <c r="J29" s="46"/>
      <c r="K29" s="46"/>
      <c r="L29" s="46"/>
      <c r="M29" s="46">
        <v>95000</v>
      </c>
      <c r="N29" s="46"/>
      <c r="O29" s="39">
        <f>SUM(M29)</f>
        <v>95000</v>
      </c>
    </row>
    <row r="30" spans="1:15" s="16" customFormat="1" ht="15.75" hidden="1" customHeight="1" x14ac:dyDescent="0.25">
      <c r="A30" s="23" t="s">
        <v>17</v>
      </c>
      <c r="B30" s="30" t="s">
        <v>57</v>
      </c>
      <c r="C30" s="25" t="s">
        <v>100</v>
      </c>
      <c r="D30" s="33" t="s">
        <v>32</v>
      </c>
      <c r="E30" s="33" t="s">
        <v>33</v>
      </c>
      <c r="F30" s="12" t="s">
        <v>13</v>
      </c>
      <c r="G30" s="12"/>
      <c r="H30" s="13"/>
      <c r="I30" s="50"/>
      <c r="J30" s="50"/>
      <c r="K30" s="50"/>
      <c r="L30" s="50">
        <v>860169.7</v>
      </c>
      <c r="M30" s="50"/>
      <c r="N30" s="50"/>
      <c r="O30" s="39">
        <f>L30</f>
        <v>860169.7</v>
      </c>
    </row>
    <row r="31" spans="1:15" s="16" customFormat="1" ht="15.6" hidden="1" customHeight="1" x14ac:dyDescent="0.25">
      <c r="A31" s="23"/>
      <c r="B31" s="12"/>
      <c r="C31" s="11"/>
      <c r="D31" s="11"/>
      <c r="E31" s="11"/>
      <c r="F31" s="12"/>
      <c r="G31" s="12"/>
      <c r="H31" s="13"/>
      <c r="I31" s="50"/>
      <c r="J31" s="50"/>
      <c r="K31" s="50"/>
      <c r="L31" s="50"/>
      <c r="M31" s="50"/>
      <c r="N31" s="50"/>
      <c r="O31" s="39">
        <f t="shared" si="0"/>
        <v>0</v>
      </c>
    </row>
    <row r="32" spans="1:15" s="16" customFormat="1" ht="15.75" hidden="1" customHeight="1" x14ac:dyDescent="0.25">
      <c r="A32" s="23"/>
      <c r="B32" s="12"/>
      <c r="C32" s="17"/>
      <c r="D32" s="17"/>
      <c r="E32" s="17"/>
      <c r="F32" s="12"/>
      <c r="G32" s="12"/>
      <c r="H32" s="13"/>
      <c r="I32" s="50"/>
      <c r="J32" s="50"/>
      <c r="K32" s="50"/>
      <c r="L32" s="50"/>
      <c r="M32" s="50"/>
      <c r="N32" s="50"/>
      <c r="O32" s="39">
        <f t="shared" si="0"/>
        <v>0</v>
      </c>
    </row>
    <row r="33" spans="1:16" s="16" customFormat="1" ht="15.75" hidden="1" customHeight="1" x14ac:dyDescent="0.25">
      <c r="A33" s="15"/>
      <c r="B33" s="12"/>
      <c r="C33" s="11"/>
      <c r="D33" s="11"/>
      <c r="E33" s="11"/>
      <c r="F33" s="12"/>
      <c r="G33" s="12"/>
      <c r="H33" s="13"/>
      <c r="I33" s="50"/>
      <c r="J33" s="50"/>
      <c r="K33" s="50"/>
      <c r="L33" s="50"/>
      <c r="M33" s="50"/>
      <c r="N33" s="50"/>
      <c r="O33" s="39">
        <f t="shared" si="0"/>
        <v>0</v>
      </c>
    </row>
    <row r="34" spans="1:16" s="16" customFormat="1" ht="15.75" hidden="1" customHeight="1" x14ac:dyDescent="0.25">
      <c r="A34" s="8" t="s">
        <v>8</v>
      </c>
      <c r="B34" s="12"/>
      <c r="C34" s="11"/>
      <c r="D34" s="11"/>
      <c r="E34" s="12"/>
      <c r="F34" s="12"/>
      <c r="G34" s="12"/>
      <c r="H34" s="13"/>
      <c r="I34" s="50"/>
      <c r="J34" s="50"/>
      <c r="K34" s="50"/>
      <c r="L34" s="50"/>
      <c r="M34" s="50"/>
      <c r="N34" s="50"/>
      <c r="O34" s="39">
        <f t="shared" si="0"/>
        <v>0</v>
      </c>
    </row>
    <row r="35" spans="1:16" s="16" customFormat="1" ht="15.75" hidden="1" customHeight="1" x14ac:dyDescent="0.25">
      <c r="A35" s="11" t="s">
        <v>97</v>
      </c>
      <c r="B35" s="12"/>
      <c r="C35" s="11"/>
      <c r="D35" s="11"/>
      <c r="E35" s="12"/>
      <c r="F35" s="12"/>
      <c r="G35" s="12"/>
      <c r="H35" s="13"/>
      <c r="I35" s="50"/>
      <c r="J35" s="50"/>
      <c r="K35" s="50"/>
      <c r="L35" s="50"/>
      <c r="M35" s="50"/>
      <c r="N35" s="50"/>
      <c r="O35" s="39">
        <f t="shared" si="0"/>
        <v>0</v>
      </c>
    </row>
    <row r="36" spans="1:16" s="16" customFormat="1" ht="15.75" hidden="1" customHeight="1" x14ac:dyDescent="0.3">
      <c r="A36" s="18" t="s">
        <v>90</v>
      </c>
      <c r="B36" s="12" t="s">
        <v>91</v>
      </c>
      <c r="C36" s="11" t="s">
        <v>39</v>
      </c>
      <c r="D36" s="24" t="s">
        <v>40</v>
      </c>
      <c r="E36" s="24" t="s">
        <v>41</v>
      </c>
      <c r="F36" s="11">
        <v>17.245000000000001</v>
      </c>
      <c r="G36" s="44" t="s">
        <v>36</v>
      </c>
      <c r="H36" s="13"/>
      <c r="I36" s="50"/>
      <c r="J36" s="50"/>
      <c r="K36" s="50">
        <v>1861.08</v>
      </c>
      <c r="L36" s="50"/>
      <c r="M36" s="50"/>
      <c r="N36" s="50"/>
      <c r="O36" s="39">
        <f t="shared" si="0"/>
        <v>0</v>
      </c>
    </row>
    <row r="37" spans="1:16" s="16" customFormat="1" ht="15" hidden="1" x14ac:dyDescent="0.25">
      <c r="A37" s="18"/>
      <c r="B37" s="12"/>
      <c r="C37" s="25"/>
      <c r="D37" s="24"/>
      <c r="E37" s="24"/>
      <c r="F37" s="11"/>
      <c r="G37" s="24"/>
      <c r="H37" s="13"/>
      <c r="I37" s="50"/>
      <c r="J37" s="50"/>
      <c r="K37" s="50"/>
      <c r="L37" s="50"/>
      <c r="M37" s="50"/>
      <c r="N37" s="50"/>
      <c r="O37" s="39">
        <f t="shared" si="0"/>
        <v>0</v>
      </c>
    </row>
    <row r="38" spans="1:16" s="16" customFormat="1" ht="15" hidden="1" x14ac:dyDescent="0.25">
      <c r="A38" s="15"/>
      <c r="B38" s="12"/>
      <c r="C38" s="11"/>
      <c r="D38" s="11"/>
      <c r="E38" s="11"/>
      <c r="F38" s="11"/>
      <c r="G38" s="11"/>
      <c r="H38" s="13"/>
      <c r="I38" s="50"/>
      <c r="J38" s="50"/>
      <c r="K38" s="50"/>
      <c r="L38" s="50"/>
      <c r="M38" s="50"/>
      <c r="N38" s="50"/>
      <c r="O38" s="39">
        <f t="shared" si="0"/>
        <v>0</v>
      </c>
    </row>
    <row r="39" spans="1:16" s="16" customFormat="1" ht="15" hidden="1" x14ac:dyDescent="0.25">
      <c r="A39" s="22"/>
      <c r="B39" s="12"/>
      <c r="C39" s="11"/>
      <c r="D39" s="11"/>
      <c r="E39" s="11"/>
      <c r="F39" s="11"/>
      <c r="G39" s="11"/>
      <c r="H39" s="13"/>
      <c r="I39" s="50"/>
      <c r="J39" s="50"/>
      <c r="K39" s="50"/>
      <c r="L39" s="50"/>
      <c r="M39" s="50"/>
      <c r="N39" s="50"/>
      <c r="O39" s="39">
        <f t="shared" si="0"/>
        <v>0</v>
      </c>
    </row>
    <row r="40" spans="1:16" s="16" customFormat="1" ht="15" hidden="1" x14ac:dyDescent="0.25">
      <c r="A40" s="22"/>
      <c r="B40" s="12"/>
      <c r="C40" s="11"/>
      <c r="D40" s="11"/>
      <c r="E40" s="11"/>
      <c r="F40" s="11"/>
      <c r="G40" s="11"/>
      <c r="H40" s="13"/>
      <c r="I40" s="50"/>
      <c r="J40" s="50"/>
      <c r="K40" s="50"/>
      <c r="L40" s="50"/>
      <c r="M40" s="50"/>
      <c r="N40" s="50"/>
      <c r="O40" s="39">
        <f t="shared" si="0"/>
        <v>0</v>
      </c>
    </row>
    <row r="41" spans="1:16" s="16" customFormat="1" ht="15" hidden="1" x14ac:dyDescent="0.25">
      <c r="A41" s="22"/>
      <c r="B41" s="12"/>
      <c r="C41" s="11"/>
      <c r="D41" s="11"/>
      <c r="E41" s="11"/>
      <c r="F41" s="11"/>
      <c r="G41" s="11"/>
      <c r="H41" s="13"/>
      <c r="I41" s="50"/>
      <c r="J41" s="50"/>
      <c r="K41" s="50"/>
      <c r="L41" s="50"/>
      <c r="M41" s="50"/>
      <c r="N41" s="50"/>
      <c r="O41" s="39">
        <f t="shared" si="0"/>
        <v>0</v>
      </c>
      <c r="P41" s="60"/>
    </row>
    <row r="42" spans="1:16" s="16" customFormat="1" ht="15" hidden="1" x14ac:dyDescent="0.25">
      <c r="A42" s="15"/>
      <c r="B42" s="12"/>
      <c r="C42" s="17"/>
      <c r="D42" s="17"/>
      <c r="E42" s="19"/>
      <c r="F42" s="11"/>
      <c r="G42" s="11"/>
      <c r="H42" s="13"/>
      <c r="I42" s="50"/>
      <c r="J42" s="50"/>
      <c r="K42" s="50"/>
      <c r="L42" s="50"/>
      <c r="M42" s="50"/>
      <c r="N42" s="50"/>
      <c r="O42" s="39">
        <f t="shared" si="0"/>
        <v>0</v>
      </c>
    </row>
    <row r="43" spans="1:16" s="16" customFormat="1" ht="15" hidden="1" x14ac:dyDescent="0.25">
      <c r="A43" s="15"/>
      <c r="B43" s="12"/>
      <c r="C43" s="17"/>
      <c r="D43" s="17"/>
      <c r="E43" s="19"/>
      <c r="F43" s="11"/>
      <c r="G43" s="11"/>
      <c r="H43" s="13"/>
      <c r="I43" s="50"/>
      <c r="J43" s="50"/>
      <c r="K43" s="50"/>
      <c r="L43" s="50"/>
      <c r="M43" s="50"/>
      <c r="N43" s="50"/>
      <c r="O43" s="39">
        <f t="shared" si="0"/>
        <v>0</v>
      </c>
    </row>
    <row r="44" spans="1:16" s="16" customFormat="1" ht="15" hidden="1" x14ac:dyDescent="0.25">
      <c r="A44" s="8" t="s">
        <v>8</v>
      </c>
      <c r="B44" s="12"/>
      <c r="C44" s="17"/>
      <c r="D44" s="17"/>
      <c r="E44" s="19"/>
      <c r="F44" s="11"/>
      <c r="G44" s="11"/>
      <c r="H44" s="13"/>
      <c r="I44" s="50"/>
      <c r="J44" s="50"/>
      <c r="K44" s="50"/>
      <c r="L44" s="50"/>
      <c r="M44" s="50"/>
      <c r="N44" s="50"/>
      <c r="O44" s="39">
        <f t="shared" si="0"/>
        <v>0</v>
      </c>
    </row>
    <row r="45" spans="1:16" s="16" customFormat="1" ht="15" hidden="1" x14ac:dyDescent="0.25">
      <c r="A45" s="11" t="s">
        <v>74</v>
      </c>
      <c r="B45" s="12"/>
      <c r="C45" s="17"/>
      <c r="D45" s="17"/>
      <c r="E45" s="19"/>
      <c r="F45" s="11"/>
      <c r="G45" s="11"/>
      <c r="H45" s="13"/>
      <c r="I45" s="50"/>
      <c r="J45" s="50"/>
      <c r="K45" s="50"/>
      <c r="L45" s="50"/>
      <c r="M45" s="50"/>
      <c r="N45" s="50"/>
      <c r="O45" s="39">
        <f t="shared" si="0"/>
        <v>0</v>
      </c>
    </row>
    <row r="46" spans="1:16" s="16" customFormat="1" ht="15" hidden="1" x14ac:dyDescent="0.25">
      <c r="A46" s="31" t="s">
        <v>75</v>
      </c>
      <c r="B46" s="20" t="s">
        <v>66</v>
      </c>
      <c r="C46" s="11" t="s">
        <v>76</v>
      </c>
      <c r="D46" s="11" t="s">
        <v>23</v>
      </c>
      <c r="E46" s="11" t="s">
        <v>24</v>
      </c>
      <c r="F46" s="11">
        <v>17.225000000000001</v>
      </c>
      <c r="G46" s="52" t="s">
        <v>45</v>
      </c>
      <c r="H46" s="13"/>
      <c r="I46" s="50"/>
      <c r="J46" s="50">
        <v>350151.85</v>
      </c>
      <c r="K46" s="50"/>
      <c r="L46" s="50"/>
      <c r="M46" s="50"/>
      <c r="N46" s="50"/>
      <c r="O46" s="39">
        <f t="shared" si="0"/>
        <v>350151.85</v>
      </c>
    </row>
    <row r="47" spans="1:16" s="16" customFormat="1" ht="31.5" hidden="1" x14ac:dyDescent="0.25">
      <c r="A47" s="22" t="s">
        <v>93</v>
      </c>
      <c r="B47" s="66" t="s">
        <v>94</v>
      </c>
      <c r="C47" s="11" t="s">
        <v>95</v>
      </c>
      <c r="D47" s="11" t="s">
        <v>23</v>
      </c>
      <c r="E47" s="11" t="s">
        <v>24</v>
      </c>
      <c r="F47" s="11">
        <v>17.225000000000001</v>
      </c>
      <c r="G47" s="65" t="s">
        <v>45</v>
      </c>
      <c r="H47" s="13"/>
      <c r="I47" s="50"/>
      <c r="J47" s="50"/>
      <c r="K47" s="50">
        <v>159269.54</v>
      </c>
      <c r="L47" s="50"/>
      <c r="M47" s="50"/>
      <c r="N47" s="50"/>
      <c r="O47" s="39">
        <f>K47</f>
        <v>159269.54</v>
      </c>
    </row>
    <row r="48" spans="1:16" s="16" customFormat="1" ht="15" hidden="1" x14ac:dyDescent="0.25">
      <c r="A48" s="15"/>
      <c r="B48" s="12"/>
      <c r="C48" s="11"/>
      <c r="D48" s="11"/>
      <c r="E48" s="11"/>
      <c r="F48" s="11"/>
      <c r="G48" s="11"/>
      <c r="H48" s="14"/>
      <c r="I48" s="46"/>
      <c r="J48" s="46"/>
      <c r="K48" s="46"/>
      <c r="L48" s="46"/>
      <c r="M48" s="46"/>
      <c r="N48" s="46"/>
      <c r="O48" s="39">
        <f t="shared" si="0"/>
        <v>0</v>
      </c>
    </row>
    <row r="49" spans="1:16" s="16" customFormat="1" ht="15" hidden="1" x14ac:dyDescent="0.25">
      <c r="A49" s="15"/>
      <c r="B49" s="12"/>
      <c r="C49" s="11"/>
      <c r="D49" s="11"/>
      <c r="E49" s="11"/>
      <c r="F49" s="11"/>
      <c r="G49" s="11"/>
      <c r="H49" s="14"/>
      <c r="I49" s="46"/>
      <c r="J49" s="46"/>
      <c r="K49" s="46"/>
      <c r="L49" s="46"/>
      <c r="M49" s="46"/>
      <c r="N49" s="46"/>
      <c r="O49" s="39">
        <f t="shared" si="0"/>
        <v>0</v>
      </c>
    </row>
    <row r="50" spans="1:16" s="16" customFormat="1" ht="15" hidden="1" x14ac:dyDescent="0.25">
      <c r="A50" s="22"/>
      <c r="B50" s="12"/>
      <c r="C50" s="17"/>
      <c r="D50" s="17"/>
      <c r="E50" s="17"/>
      <c r="F50" s="11"/>
      <c r="G50" s="11"/>
      <c r="H50" s="14"/>
      <c r="I50" s="46"/>
      <c r="J50" s="46"/>
      <c r="K50" s="46"/>
      <c r="L50" s="46"/>
      <c r="M50" s="46"/>
      <c r="N50" s="46"/>
      <c r="O50" s="39">
        <f t="shared" si="0"/>
        <v>0</v>
      </c>
    </row>
    <row r="51" spans="1:16" s="16" customFormat="1" ht="15" hidden="1" x14ac:dyDescent="0.25">
      <c r="A51" s="8" t="s">
        <v>8</v>
      </c>
      <c r="B51" s="12"/>
      <c r="C51" s="17"/>
      <c r="D51" s="17"/>
      <c r="E51" s="19"/>
      <c r="F51" s="11"/>
      <c r="G51" s="11"/>
      <c r="H51" s="13"/>
      <c r="I51" s="50"/>
      <c r="J51" s="50"/>
      <c r="K51" s="50"/>
      <c r="L51" s="50"/>
      <c r="M51" s="50"/>
      <c r="N51" s="50"/>
      <c r="O51" s="39">
        <f t="shared" si="0"/>
        <v>0</v>
      </c>
    </row>
    <row r="52" spans="1:16" s="16" customFormat="1" ht="15" hidden="1" x14ac:dyDescent="0.25">
      <c r="A52" s="11"/>
      <c r="B52" s="12"/>
      <c r="C52" s="17"/>
      <c r="D52" s="17"/>
      <c r="E52" s="19"/>
      <c r="F52" s="11"/>
      <c r="G52" s="11"/>
      <c r="H52" s="13"/>
      <c r="I52" s="50"/>
      <c r="J52" s="50"/>
      <c r="K52" s="50"/>
      <c r="L52" s="50"/>
      <c r="M52" s="50"/>
      <c r="N52" s="50"/>
      <c r="O52" s="39">
        <f t="shared" si="0"/>
        <v>0</v>
      </c>
    </row>
    <row r="53" spans="1:16" s="16" customFormat="1" ht="15" hidden="1" x14ac:dyDescent="0.25">
      <c r="A53" s="22"/>
      <c r="B53" s="12"/>
      <c r="C53" s="11" t="s">
        <v>27</v>
      </c>
      <c r="D53" s="11" t="s">
        <v>28</v>
      </c>
      <c r="E53" s="19" t="s">
        <v>29</v>
      </c>
      <c r="F53" s="21">
        <v>17.800999999999998</v>
      </c>
      <c r="G53" s="24" t="s">
        <v>37</v>
      </c>
      <c r="H53" s="14"/>
      <c r="I53" s="46"/>
      <c r="J53" s="46"/>
      <c r="K53" s="46"/>
      <c r="L53" s="46"/>
      <c r="M53" s="46"/>
      <c r="N53" s="46"/>
      <c r="O53" s="39">
        <f t="shared" si="0"/>
        <v>0</v>
      </c>
    </row>
    <row r="54" spans="1:16" s="16" customFormat="1" ht="15" hidden="1" x14ac:dyDescent="0.25">
      <c r="A54" s="23"/>
      <c r="B54" s="12"/>
      <c r="C54" s="17"/>
      <c r="D54" s="17"/>
      <c r="E54" s="19"/>
      <c r="F54" s="21"/>
      <c r="G54" s="21"/>
      <c r="H54" s="14"/>
      <c r="I54" s="46"/>
      <c r="J54" s="46"/>
      <c r="K54" s="46"/>
      <c r="L54" s="46"/>
      <c r="M54" s="46"/>
      <c r="N54" s="46"/>
      <c r="O54" s="39">
        <f t="shared" si="0"/>
        <v>0</v>
      </c>
    </row>
    <row r="55" spans="1:16" s="16" customFormat="1" ht="15" hidden="1" x14ac:dyDescent="0.25">
      <c r="A55" s="23"/>
      <c r="B55" s="12"/>
      <c r="C55" s="11"/>
      <c r="D55" s="24"/>
      <c r="E55" s="11"/>
      <c r="F55" s="11"/>
      <c r="G55" s="11"/>
      <c r="H55" s="14"/>
      <c r="I55" s="46"/>
      <c r="J55" s="46"/>
      <c r="K55" s="46"/>
      <c r="L55" s="46"/>
      <c r="M55" s="46"/>
      <c r="N55" s="46"/>
      <c r="O55" s="39">
        <f t="shared" si="0"/>
        <v>0</v>
      </c>
      <c r="P55" s="53"/>
    </row>
    <row r="56" spans="1:16" s="16" customFormat="1" ht="15" hidden="1" x14ac:dyDescent="0.25">
      <c r="A56" s="15"/>
      <c r="B56" s="12"/>
      <c r="C56" s="17"/>
      <c r="D56" s="17"/>
      <c r="E56" s="17"/>
      <c r="F56" s="17"/>
      <c r="G56" s="17"/>
      <c r="H56" s="14"/>
      <c r="I56" s="46"/>
      <c r="J56" s="46"/>
      <c r="K56" s="46"/>
      <c r="L56" s="46"/>
      <c r="M56" s="46"/>
      <c r="N56" s="46"/>
      <c r="O56" s="39">
        <f t="shared" si="0"/>
        <v>0</v>
      </c>
    </row>
    <row r="57" spans="1:16" s="16" customFormat="1" ht="15" hidden="1" x14ac:dyDescent="0.25">
      <c r="A57" s="22"/>
      <c r="B57" s="12"/>
      <c r="C57" s="11"/>
      <c r="D57" s="11"/>
      <c r="E57" s="11"/>
      <c r="F57" s="17"/>
      <c r="G57" s="17"/>
      <c r="H57" s="14"/>
      <c r="I57" s="46"/>
      <c r="J57" s="46"/>
      <c r="K57" s="46"/>
      <c r="L57" s="46"/>
      <c r="M57" s="46"/>
      <c r="N57" s="46"/>
      <c r="O57" s="39">
        <f t="shared" si="0"/>
        <v>0</v>
      </c>
    </row>
    <row r="58" spans="1:16" s="16" customFormat="1" ht="15" x14ac:dyDescent="0.25">
      <c r="A58" s="8" t="s">
        <v>8</v>
      </c>
      <c r="B58" s="12"/>
      <c r="C58" s="11"/>
      <c r="D58" s="11"/>
      <c r="E58" s="11"/>
      <c r="F58" s="17"/>
      <c r="G58" s="17"/>
      <c r="H58" s="14"/>
      <c r="I58" s="46"/>
      <c r="J58" s="46"/>
      <c r="K58" s="46"/>
      <c r="L58" s="46"/>
      <c r="M58" s="46"/>
      <c r="N58" s="46"/>
      <c r="O58" s="39">
        <f t="shared" si="0"/>
        <v>0</v>
      </c>
    </row>
    <row r="59" spans="1:16" s="16" customFormat="1" ht="15" x14ac:dyDescent="0.25">
      <c r="A59" s="11" t="s">
        <v>51</v>
      </c>
      <c r="B59" s="12"/>
      <c r="C59" s="11"/>
      <c r="D59" s="11"/>
      <c r="E59" s="11"/>
      <c r="F59" s="17"/>
      <c r="G59" s="17"/>
      <c r="H59" s="14"/>
      <c r="I59" s="46"/>
      <c r="J59" s="46"/>
      <c r="K59" s="46"/>
      <c r="L59" s="46"/>
      <c r="M59" s="46"/>
      <c r="N59" s="46"/>
      <c r="O59" s="39"/>
    </row>
    <row r="60" spans="1:16" s="16" customFormat="1" ht="15" hidden="1" x14ac:dyDescent="0.25">
      <c r="A60" s="22" t="s">
        <v>22</v>
      </c>
      <c r="B60" s="12" t="s">
        <v>57</v>
      </c>
      <c r="C60" s="11" t="s">
        <v>59</v>
      </c>
      <c r="D60" s="11" t="s">
        <v>60</v>
      </c>
      <c r="E60" s="11" t="s">
        <v>61</v>
      </c>
      <c r="F60" s="12">
        <v>17.207000000000001</v>
      </c>
      <c r="G60" s="24" t="s">
        <v>38</v>
      </c>
      <c r="H60" s="14"/>
      <c r="I60" s="46">
        <f>1076177-1</f>
        <v>1076176</v>
      </c>
      <c r="J60" s="46"/>
      <c r="K60" s="46"/>
      <c r="L60" s="46"/>
      <c r="M60" s="46"/>
      <c r="N60" s="46"/>
      <c r="O60" s="39">
        <f>I60</f>
        <v>1076176</v>
      </c>
    </row>
    <row r="61" spans="1:16" s="16" customFormat="1" ht="15" hidden="1" x14ac:dyDescent="0.25">
      <c r="A61" s="22" t="s">
        <v>22</v>
      </c>
      <c r="B61" s="12" t="s">
        <v>58</v>
      </c>
      <c r="C61" s="11" t="s">
        <v>59</v>
      </c>
      <c r="D61" s="11" t="s">
        <v>60</v>
      </c>
      <c r="E61" s="11" t="s">
        <v>61</v>
      </c>
      <c r="F61" s="12">
        <v>17.207000000000001</v>
      </c>
      <c r="G61" s="24" t="s">
        <v>38</v>
      </c>
      <c r="H61" s="14"/>
      <c r="I61" s="46">
        <v>1</v>
      </c>
      <c r="J61" s="46"/>
      <c r="K61" s="46"/>
      <c r="L61" s="46"/>
      <c r="M61" s="46"/>
      <c r="N61" s="46"/>
      <c r="O61" s="39">
        <f t="shared" ref="O61:O64" si="1">I61</f>
        <v>1</v>
      </c>
    </row>
    <row r="62" spans="1:16" s="16" customFormat="1" ht="15" hidden="1" x14ac:dyDescent="0.25">
      <c r="A62" s="15" t="s">
        <v>18</v>
      </c>
      <c r="B62" s="12" t="s">
        <v>57</v>
      </c>
      <c r="C62" s="11" t="s">
        <v>59</v>
      </c>
      <c r="D62" s="11" t="s">
        <v>60</v>
      </c>
      <c r="E62" s="11" t="s">
        <v>62</v>
      </c>
      <c r="F62" s="12">
        <v>17.207000000000001</v>
      </c>
      <c r="G62" s="24" t="s">
        <v>38</v>
      </c>
      <c r="H62" s="14"/>
      <c r="I62" s="46">
        <f>94089-1</f>
        <v>94088</v>
      </c>
      <c r="J62" s="46"/>
      <c r="K62" s="46"/>
      <c r="L62" s="46"/>
      <c r="M62" s="46"/>
      <c r="N62" s="46"/>
      <c r="O62" s="39">
        <f t="shared" si="1"/>
        <v>94088</v>
      </c>
    </row>
    <row r="63" spans="1:16" s="16" customFormat="1" ht="15" hidden="1" x14ac:dyDescent="0.25">
      <c r="A63" s="15" t="s">
        <v>18</v>
      </c>
      <c r="B63" s="12" t="s">
        <v>58</v>
      </c>
      <c r="C63" s="11" t="s">
        <v>59</v>
      </c>
      <c r="D63" s="11" t="s">
        <v>60</v>
      </c>
      <c r="E63" s="11" t="s">
        <v>62</v>
      </c>
      <c r="F63" s="12">
        <v>17.207000000000001</v>
      </c>
      <c r="G63" s="24" t="s">
        <v>38</v>
      </c>
      <c r="H63" s="14"/>
      <c r="I63" s="46">
        <v>1</v>
      </c>
      <c r="J63" s="46"/>
      <c r="K63" s="46"/>
      <c r="L63" s="46"/>
      <c r="M63" s="46"/>
      <c r="N63" s="46"/>
      <c r="O63" s="39">
        <f t="shared" si="1"/>
        <v>1</v>
      </c>
    </row>
    <row r="64" spans="1:16" s="16" customFormat="1" ht="15" hidden="1" x14ac:dyDescent="0.25">
      <c r="A64" s="63"/>
      <c r="B64" s="12"/>
      <c r="C64" s="11"/>
      <c r="D64" s="11"/>
      <c r="E64" s="11"/>
      <c r="F64" s="12"/>
      <c r="G64" s="24"/>
      <c r="H64" s="14"/>
      <c r="I64" s="46"/>
      <c r="J64" s="46"/>
      <c r="K64" s="46"/>
      <c r="L64" s="46"/>
      <c r="M64" s="46"/>
      <c r="N64" s="46"/>
      <c r="O64" s="39">
        <f t="shared" si="1"/>
        <v>0</v>
      </c>
    </row>
    <row r="65" spans="1:15" s="16" customFormat="1" ht="15" hidden="1" x14ac:dyDescent="0.25">
      <c r="A65" s="64" t="s">
        <v>77</v>
      </c>
      <c r="B65" s="12" t="s">
        <v>78</v>
      </c>
      <c r="C65" s="11" t="s">
        <v>79</v>
      </c>
      <c r="D65" s="11" t="s">
        <v>60</v>
      </c>
      <c r="E65" s="11" t="s">
        <v>61</v>
      </c>
      <c r="F65" s="12">
        <v>17.207000000000001</v>
      </c>
      <c r="G65" s="52" t="s">
        <v>80</v>
      </c>
      <c r="H65" s="14"/>
      <c r="I65" s="46"/>
      <c r="J65" s="46">
        <v>8049.48</v>
      </c>
      <c r="K65" s="46"/>
      <c r="L65" s="46"/>
      <c r="M65" s="46"/>
      <c r="N65" s="46"/>
      <c r="O65" s="39">
        <f>J65</f>
        <v>8049.48</v>
      </c>
    </row>
    <row r="66" spans="1:15" s="16" customFormat="1" ht="16.5" hidden="1" x14ac:dyDescent="0.3">
      <c r="A66" s="22" t="s">
        <v>22</v>
      </c>
      <c r="B66" s="12" t="s">
        <v>57</v>
      </c>
      <c r="C66" s="11" t="s">
        <v>83</v>
      </c>
      <c r="D66" s="11" t="s">
        <v>60</v>
      </c>
      <c r="E66" s="11" t="s">
        <v>61</v>
      </c>
      <c r="F66" s="12">
        <v>17.207000000000001</v>
      </c>
      <c r="G66" s="44" t="s">
        <v>38</v>
      </c>
      <c r="H66" s="14"/>
      <c r="I66" s="46"/>
      <c r="J66" s="46">
        <v>357136.26</v>
      </c>
      <c r="K66" s="46"/>
      <c r="L66" s="46"/>
      <c r="M66" s="46"/>
      <c r="N66" s="46"/>
      <c r="O66" s="39">
        <f t="shared" ref="O66:O68" si="2">J66</f>
        <v>357136.26</v>
      </c>
    </row>
    <row r="67" spans="1:15" s="16" customFormat="1" ht="16.5" hidden="1" x14ac:dyDescent="0.3">
      <c r="A67" s="15" t="s">
        <v>18</v>
      </c>
      <c r="B67" s="12" t="s">
        <v>57</v>
      </c>
      <c r="C67" s="11" t="s">
        <v>83</v>
      </c>
      <c r="D67" s="11" t="s">
        <v>60</v>
      </c>
      <c r="E67" s="11" t="s">
        <v>62</v>
      </c>
      <c r="F67" s="12" t="s">
        <v>84</v>
      </c>
      <c r="G67" s="44" t="s">
        <v>38</v>
      </c>
      <c r="H67" s="14"/>
      <c r="I67" s="46"/>
      <c r="J67" s="46">
        <v>15350.55</v>
      </c>
      <c r="K67" s="46"/>
      <c r="L67" s="46"/>
      <c r="M67" s="46"/>
      <c r="N67" s="46"/>
      <c r="O67" s="39">
        <f t="shared" si="2"/>
        <v>15350.55</v>
      </c>
    </row>
    <row r="68" spans="1:15" s="75" customFormat="1" ht="15" hidden="1" x14ac:dyDescent="0.25">
      <c r="A68" s="69" t="s">
        <v>81</v>
      </c>
      <c r="B68" s="70" t="s">
        <v>82</v>
      </c>
      <c r="C68" s="71" t="s">
        <v>85</v>
      </c>
      <c r="D68" s="71" t="s">
        <v>86</v>
      </c>
      <c r="E68" s="71" t="s">
        <v>87</v>
      </c>
      <c r="F68" s="70"/>
      <c r="G68" s="71"/>
      <c r="H68" s="72"/>
      <c r="I68" s="73"/>
      <c r="J68" s="73">
        <v>41828.6</v>
      </c>
      <c r="K68" s="73"/>
      <c r="L68" s="73"/>
      <c r="M68" s="73"/>
      <c r="N68" s="73"/>
      <c r="O68" s="74">
        <f t="shared" si="2"/>
        <v>41828.6</v>
      </c>
    </row>
    <row r="69" spans="1:15" s="16" customFormat="1" ht="15" x14ac:dyDescent="0.25">
      <c r="A69" s="15"/>
      <c r="B69" s="30"/>
      <c r="C69" s="11"/>
      <c r="D69" s="11"/>
      <c r="E69" s="11"/>
      <c r="F69" s="12"/>
      <c r="G69" s="12"/>
      <c r="H69" s="14"/>
      <c r="I69" s="42"/>
      <c r="J69" s="42"/>
      <c r="K69" s="42"/>
      <c r="L69" s="42"/>
      <c r="M69" s="42"/>
      <c r="N69" s="42"/>
      <c r="O69" s="39"/>
    </row>
    <row r="70" spans="1:15" s="16" customFormat="1" ht="15" hidden="1" x14ac:dyDescent="0.25">
      <c r="A70" s="45" t="s">
        <v>44</v>
      </c>
      <c r="B70" s="12" t="s">
        <v>47</v>
      </c>
      <c r="C70" s="51" t="s">
        <v>48</v>
      </c>
      <c r="D70" s="11" t="s">
        <v>19</v>
      </c>
      <c r="E70" s="11" t="s">
        <v>20</v>
      </c>
      <c r="F70" s="11">
        <v>10.561</v>
      </c>
      <c r="G70" s="12" t="s">
        <v>55</v>
      </c>
      <c r="H70" s="46">
        <v>12192.399999999998</v>
      </c>
      <c r="I70" s="46"/>
      <c r="J70" s="46"/>
      <c r="K70" s="46"/>
      <c r="L70" s="46"/>
      <c r="M70" s="46"/>
      <c r="N70" s="46"/>
      <c r="O70" s="39">
        <f>SUM(H70:I70)</f>
        <v>12192.399999999998</v>
      </c>
    </row>
    <row r="71" spans="1:15" s="16" customFormat="1" ht="15" x14ac:dyDescent="0.25">
      <c r="A71" s="45" t="s">
        <v>44</v>
      </c>
      <c r="B71" s="12" t="s">
        <v>47</v>
      </c>
      <c r="C71" s="51" t="s">
        <v>48</v>
      </c>
      <c r="D71" s="11" t="s">
        <v>19</v>
      </c>
      <c r="E71" s="11" t="s">
        <v>20</v>
      </c>
      <c r="F71" s="11">
        <v>10.561</v>
      </c>
      <c r="G71" s="12" t="s">
        <v>55</v>
      </c>
      <c r="H71" s="46"/>
      <c r="I71" s="46"/>
      <c r="J71" s="46"/>
      <c r="K71" s="46"/>
      <c r="L71" s="46"/>
      <c r="M71" s="46"/>
      <c r="N71" s="46">
        <v>13652.32</v>
      </c>
      <c r="O71" s="39">
        <f>SUM(N71)</f>
        <v>13652.32</v>
      </c>
    </row>
    <row r="72" spans="1:15" s="16" customFormat="1" ht="15" x14ac:dyDescent="0.25">
      <c r="A72" s="45" t="s">
        <v>44</v>
      </c>
      <c r="B72" s="12" t="s">
        <v>47</v>
      </c>
      <c r="C72" s="51" t="s">
        <v>48</v>
      </c>
      <c r="D72" s="11" t="s">
        <v>19</v>
      </c>
      <c r="E72" s="11" t="s">
        <v>20</v>
      </c>
      <c r="F72" s="11">
        <v>10.561</v>
      </c>
      <c r="G72" s="12" t="s">
        <v>55</v>
      </c>
      <c r="H72" s="46"/>
      <c r="I72" s="46"/>
      <c r="J72" s="46"/>
      <c r="K72" s="46"/>
      <c r="L72" s="46"/>
      <c r="M72" s="46"/>
      <c r="N72" s="46">
        <v>22924.78</v>
      </c>
      <c r="O72" s="39">
        <f>SUM(N72)</f>
        <v>22924.78</v>
      </c>
    </row>
    <row r="73" spans="1:15" s="16" customFormat="1" ht="15" x14ac:dyDescent="0.25">
      <c r="A73" s="45"/>
      <c r="B73" s="30"/>
      <c r="C73" s="11"/>
      <c r="D73" s="11"/>
      <c r="E73" s="11"/>
      <c r="F73" s="11"/>
      <c r="G73" s="12"/>
      <c r="H73" s="14"/>
      <c r="I73" s="46"/>
      <c r="J73" s="46"/>
      <c r="K73" s="46"/>
      <c r="L73" s="46"/>
      <c r="M73" s="46"/>
      <c r="N73" s="46"/>
      <c r="O73" s="39"/>
    </row>
    <row r="74" spans="1:15" s="16" customFormat="1" ht="15" x14ac:dyDescent="0.25">
      <c r="A74" s="15" t="s">
        <v>0</v>
      </c>
      <c r="B74" s="15"/>
      <c r="C74" s="54"/>
      <c r="D74" s="54"/>
      <c r="E74" s="54"/>
      <c r="F74" s="54"/>
      <c r="G74" s="54"/>
      <c r="H74" s="55">
        <f>SUM(H6:H70)</f>
        <v>12192.399999999998</v>
      </c>
      <c r="I74" s="55">
        <f>SUM(I60:I69)</f>
        <v>1170266</v>
      </c>
      <c r="J74" s="55">
        <f>SUM(J19:J69)</f>
        <v>2432749.5399999996</v>
      </c>
      <c r="K74" s="55">
        <f>SUM(K35:K55)</f>
        <v>161130.62</v>
      </c>
      <c r="L74" s="55">
        <f>SUM(L27:L32)</f>
        <v>860169.7</v>
      </c>
      <c r="M74" s="55">
        <f>SUM(M28:M31)</f>
        <v>95000</v>
      </c>
      <c r="N74" s="55">
        <f>SUM(N59:N72)</f>
        <v>36577.1</v>
      </c>
      <c r="O74" s="39"/>
    </row>
    <row r="75" spans="1:15" s="16" customFormat="1" ht="15" x14ac:dyDescent="0.25">
      <c r="A75" s="29"/>
      <c r="B75" s="29"/>
      <c r="C75" s="56"/>
      <c r="D75" s="56"/>
      <c r="E75" s="56"/>
      <c r="F75" s="56"/>
      <c r="G75" s="56"/>
      <c r="H75" s="57"/>
      <c r="I75" s="58"/>
      <c r="J75" s="58"/>
      <c r="K75" s="58"/>
      <c r="L75" s="58"/>
      <c r="M75" s="58"/>
      <c r="N75" s="58"/>
      <c r="O75" s="59"/>
    </row>
    <row r="76" spans="1:15" s="16" customFormat="1" ht="15" x14ac:dyDescent="0.25">
      <c r="A76" s="16" t="s">
        <v>9</v>
      </c>
      <c r="C76" s="25"/>
      <c r="D76" s="25"/>
      <c r="E76" s="25"/>
      <c r="F76" s="25"/>
      <c r="G76" s="25"/>
      <c r="H76" s="25"/>
      <c r="I76" s="61"/>
      <c r="J76" s="61"/>
      <c r="K76" s="61"/>
      <c r="L76" s="61"/>
      <c r="M76" s="61"/>
      <c r="N76" s="61"/>
      <c r="O76" s="62"/>
    </row>
    <row r="77" spans="1:15" s="16" customFormat="1" ht="15" hidden="1" x14ac:dyDescent="0.25">
      <c r="A77" s="16" t="s">
        <v>50</v>
      </c>
      <c r="C77" s="25"/>
      <c r="D77" s="25"/>
      <c r="E77" s="25"/>
      <c r="F77" s="25"/>
      <c r="G77" s="25"/>
      <c r="H77" s="25"/>
      <c r="I77" s="61"/>
      <c r="J77" s="61"/>
      <c r="K77" s="61"/>
      <c r="L77" s="61"/>
      <c r="M77" s="61"/>
      <c r="N77" s="61"/>
      <c r="O77" s="62"/>
    </row>
    <row r="78" spans="1:15" s="16" customFormat="1" ht="15" hidden="1" x14ac:dyDescent="0.25">
      <c r="A78" s="29" t="s">
        <v>46</v>
      </c>
      <c r="C78" s="25"/>
      <c r="D78" s="25"/>
      <c r="E78" s="25"/>
      <c r="F78" s="25"/>
      <c r="G78" s="25"/>
      <c r="H78" s="25"/>
      <c r="I78" s="61"/>
      <c r="J78" s="61"/>
      <c r="K78" s="61"/>
      <c r="L78" s="61"/>
      <c r="M78" s="61"/>
      <c r="N78" s="61"/>
      <c r="O78" s="62"/>
    </row>
    <row r="79" spans="1:15" s="16" customFormat="1" ht="15" hidden="1" x14ac:dyDescent="0.25">
      <c r="A79" s="16" t="s">
        <v>64</v>
      </c>
      <c r="C79" s="25"/>
      <c r="D79" s="25"/>
      <c r="E79" s="25"/>
      <c r="F79" s="25"/>
      <c r="G79" s="25"/>
      <c r="H79" s="25"/>
      <c r="I79" s="61"/>
      <c r="J79" s="61"/>
      <c r="K79" s="61"/>
      <c r="L79" s="61"/>
      <c r="M79" s="61"/>
      <c r="N79" s="61"/>
      <c r="O79" s="62"/>
    </row>
    <row r="80" spans="1:15" s="16" customFormat="1" ht="15" hidden="1" x14ac:dyDescent="0.25">
      <c r="A80" s="29" t="s">
        <v>63</v>
      </c>
      <c r="C80" s="25"/>
      <c r="D80" s="25"/>
      <c r="E80" s="25"/>
      <c r="F80" s="25"/>
      <c r="G80" s="25"/>
      <c r="H80" s="25"/>
      <c r="I80" s="61"/>
      <c r="J80" s="61"/>
      <c r="K80" s="61"/>
      <c r="L80" s="61"/>
      <c r="M80" s="61"/>
      <c r="N80" s="61"/>
      <c r="O80" s="62"/>
    </row>
    <row r="81" spans="1:15" s="16" customFormat="1" ht="15" hidden="1" x14ac:dyDescent="0.25">
      <c r="A81" s="16" t="s">
        <v>88</v>
      </c>
      <c r="C81" s="25"/>
      <c r="D81" s="25"/>
      <c r="E81" s="25"/>
      <c r="F81" s="25"/>
      <c r="G81" s="25"/>
      <c r="H81" s="25"/>
      <c r="I81" s="61"/>
      <c r="J81" s="61"/>
      <c r="K81" s="61"/>
      <c r="L81" s="61"/>
      <c r="M81" s="61"/>
      <c r="N81" s="61"/>
      <c r="O81" s="62"/>
    </row>
    <row r="82" spans="1:15" s="16" customFormat="1" ht="15" hidden="1" x14ac:dyDescent="0.25">
      <c r="A82" s="29" t="s">
        <v>89</v>
      </c>
      <c r="C82" s="25"/>
      <c r="D82" s="25"/>
      <c r="E82" s="25"/>
      <c r="F82" s="25"/>
      <c r="G82" s="25"/>
      <c r="H82" s="25"/>
      <c r="I82" s="61"/>
      <c r="J82" s="61"/>
      <c r="K82" s="61"/>
      <c r="L82" s="61"/>
      <c r="M82" s="61"/>
      <c r="N82" s="61"/>
      <c r="O82" s="62"/>
    </row>
    <row r="83" spans="1:15" s="16" customFormat="1" ht="15" hidden="1" x14ac:dyDescent="0.25">
      <c r="A83" s="16" t="s">
        <v>96</v>
      </c>
      <c r="C83" s="25"/>
      <c r="D83" s="25"/>
      <c r="E83" s="25"/>
      <c r="F83" s="25"/>
      <c r="G83" s="25"/>
      <c r="H83" s="25"/>
      <c r="I83" s="61"/>
      <c r="J83" s="61"/>
      <c r="K83" s="61"/>
      <c r="L83" s="61"/>
      <c r="M83" s="61"/>
      <c r="N83" s="61"/>
      <c r="O83" s="62"/>
    </row>
    <row r="84" spans="1:15" s="16" customFormat="1" ht="15" hidden="1" x14ac:dyDescent="0.25">
      <c r="A84" s="29" t="s">
        <v>89</v>
      </c>
      <c r="C84" s="25"/>
      <c r="D84" s="25"/>
      <c r="E84" s="25"/>
      <c r="F84" s="25"/>
      <c r="G84" s="25"/>
      <c r="H84" s="25"/>
      <c r="I84" s="61"/>
      <c r="J84" s="61"/>
      <c r="K84" s="61"/>
      <c r="L84" s="61"/>
      <c r="M84" s="61"/>
      <c r="N84" s="61"/>
      <c r="O84" s="62"/>
    </row>
    <row r="85" spans="1:15" s="16" customFormat="1" ht="15" hidden="1" x14ac:dyDescent="0.25">
      <c r="A85" s="16" t="s">
        <v>102</v>
      </c>
      <c r="C85" s="25"/>
      <c r="D85" s="25"/>
      <c r="E85" s="25"/>
      <c r="F85" s="25"/>
      <c r="G85" s="25"/>
      <c r="H85" s="25"/>
      <c r="I85" s="61"/>
      <c r="J85" s="61"/>
      <c r="K85" s="61"/>
      <c r="L85" s="61"/>
      <c r="M85" s="61"/>
      <c r="N85" s="61"/>
      <c r="O85" s="62"/>
    </row>
    <row r="86" spans="1:15" s="16" customFormat="1" ht="15" hidden="1" x14ac:dyDescent="0.25">
      <c r="A86" s="29" t="s">
        <v>101</v>
      </c>
      <c r="C86" s="25"/>
      <c r="D86" s="25"/>
      <c r="E86" s="25"/>
      <c r="F86" s="25"/>
      <c r="G86" s="25"/>
      <c r="H86" s="25"/>
      <c r="I86" s="61"/>
      <c r="J86" s="61"/>
      <c r="K86" s="61"/>
      <c r="L86" s="61"/>
      <c r="M86" s="61"/>
      <c r="N86" s="61"/>
      <c r="O86" s="62"/>
    </row>
    <row r="87" spans="1:15" s="16" customFormat="1" ht="15" hidden="1" x14ac:dyDescent="0.25">
      <c r="A87" s="16" t="s">
        <v>105</v>
      </c>
      <c r="C87" s="25"/>
      <c r="D87" s="25"/>
      <c r="E87" s="25"/>
      <c r="F87" s="25"/>
      <c r="G87" s="25"/>
      <c r="H87" s="25"/>
      <c r="I87" s="61"/>
      <c r="J87" s="61"/>
      <c r="K87" s="61"/>
      <c r="L87" s="61"/>
      <c r="M87" s="61"/>
      <c r="N87" s="61"/>
      <c r="O87" s="62"/>
    </row>
    <row r="88" spans="1:15" s="16" customFormat="1" ht="15" hidden="1" x14ac:dyDescent="0.25">
      <c r="A88" s="29" t="s">
        <v>106</v>
      </c>
      <c r="C88" s="25"/>
      <c r="D88" s="25"/>
      <c r="E88" s="25"/>
      <c r="F88" s="25"/>
      <c r="G88" s="25"/>
      <c r="H88" s="25"/>
      <c r="I88" s="61"/>
      <c r="J88" s="61"/>
      <c r="K88" s="61"/>
      <c r="L88" s="61"/>
      <c r="M88" s="61"/>
      <c r="N88" s="61"/>
      <c r="O88" s="62"/>
    </row>
    <row r="89" spans="1:15" s="16" customFormat="1" ht="15" x14ac:dyDescent="0.25">
      <c r="A89" s="16" t="s">
        <v>108</v>
      </c>
      <c r="C89" s="25"/>
      <c r="D89" s="25"/>
      <c r="E89" s="25"/>
      <c r="F89" s="25"/>
      <c r="G89" s="25"/>
      <c r="H89" s="25"/>
      <c r="I89" s="61"/>
      <c r="J89" s="61"/>
      <c r="K89" s="61"/>
      <c r="L89" s="61"/>
      <c r="M89" s="61"/>
      <c r="N89" s="61"/>
      <c r="O89" s="62"/>
    </row>
    <row r="90" spans="1:15" s="16" customFormat="1" ht="15" x14ac:dyDescent="0.25">
      <c r="A90" s="29" t="s">
        <v>46</v>
      </c>
      <c r="C90" s="25"/>
      <c r="D90" s="25"/>
      <c r="E90" s="25"/>
      <c r="F90" s="25"/>
      <c r="G90" s="25"/>
      <c r="H90" s="25"/>
      <c r="I90" s="61"/>
      <c r="J90" s="61"/>
      <c r="K90" s="61"/>
      <c r="L90" s="61"/>
      <c r="M90" s="61"/>
      <c r="N90" s="61"/>
      <c r="O90" s="62"/>
    </row>
    <row r="91" spans="1:15" s="16" customFormat="1" ht="15" x14ac:dyDescent="0.25">
      <c r="C91" s="25"/>
      <c r="D91" s="25"/>
      <c r="E91" s="25"/>
      <c r="F91" s="25"/>
      <c r="G91" s="25"/>
      <c r="H91" s="25"/>
      <c r="I91" s="61"/>
      <c r="J91" s="61"/>
      <c r="K91" s="61"/>
      <c r="L91" s="61"/>
      <c r="M91" s="61"/>
      <c r="N91" s="61"/>
      <c r="O91" s="62"/>
    </row>
    <row r="96" spans="1:15" ht="15" x14ac:dyDescent="0.25">
      <c r="A96" s="16" t="s">
        <v>42</v>
      </c>
    </row>
    <row r="97" spans="1:1" ht="15" x14ac:dyDescent="0.25">
      <c r="A97" s="16" t="s">
        <v>52</v>
      </c>
    </row>
    <row r="98" spans="1:1" ht="15" x14ac:dyDescent="0.25">
      <c r="A98" s="16" t="s">
        <v>43</v>
      </c>
    </row>
    <row r="99" spans="1:1" ht="15" x14ac:dyDescent="0.25">
      <c r="A99" s="16" t="s">
        <v>53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BOSTON</vt:lpstr>
      <vt:lpstr>'CITY OF BOSTON'!Print_Area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2024-11-01T17:49:23Z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