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FALL RIVER/"/>
    </mc:Choice>
  </mc:AlternateContent>
  <xr:revisionPtr revIDLastSave="0" documentId="8_{89FBE297-271F-4991-9F29-E54E36535BF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LL RIVER" sheetId="2" r:id="rId1"/>
  </sheets>
  <definedNames>
    <definedName name="_xlnm.Print_Area" localSheetId="0">'FALL RIVER'!$A$1:$F$66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4" i="2" l="1"/>
  <c r="N43" i="2"/>
  <c r="M43" i="2"/>
  <c r="M64" i="2" s="1"/>
  <c r="N8" i="2"/>
  <c r="L64" i="2"/>
  <c r="K64" i="2"/>
  <c r="N9" i="2"/>
  <c r="N38" i="2"/>
  <c r="N40" i="2"/>
  <c r="N41" i="2"/>
  <c r="N42" i="2"/>
  <c r="J39" i="2"/>
  <c r="N39" i="2" s="1"/>
  <c r="J37" i="2"/>
  <c r="N29" i="2"/>
  <c r="I64" i="2"/>
  <c r="I28" i="2"/>
  <c r="N28" i="2" s="1"/>
  <c r="N60" i="2"/>
  <c r="J64" i="2" l="1"/>
  <c r="N37" i="2"/>
  <c r="H64" i="2"/>
</calcChain>
</file>

<file path=xl/sharedStrings.xml><?xml version="1.0" encoding="utf-8"?>
<sst xmlns="http://schemas.openxmlformats.org/spreadsheetml/2006/main" count="134" uniqueCount="86">
  <si>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</si>
  <si>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</si>
  <si>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</si>
  <si>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</si>
  <si>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</si>
  <si>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</si>
  <si>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</si>
  <si>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</si>
  <si>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</si>
  <si>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</si>
  <si>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</si>
  <si>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</si>
  <si>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</si>
  <si>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</si>
  <si>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</si>
  <si>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</si>
  <si>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</si>
  <si>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</si>
  <si>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</si>
  <si>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</si>
  <si>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N.A</t>
  </si>
  <si>
    <t>4400-3067</t>
  </si>
  <si>
    <t>K103</t>
  </si>
  <si>
    <t>7002-6624</t>
  </si>
  <si>
    <t>UIRE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</si>
  <si>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</si>
  <si>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</si>
  <si>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</si>
  <si>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</si>
  <si>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</si>
  <si>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</si>
  <si>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</si>
  <si>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</si>
  <si>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</si>
  <si>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</si>
  <si>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CT EOL 23CCFRIVETSUI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</si>
  <si>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</si>
  <si>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</si>
  <si>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</si>
  <si>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</si>
  <si>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</si>
  <si>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</si>
  <si>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</si>
  <si>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</si>
  <si>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</si>
  <si>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</si>
  <si>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</si>
  <si>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</si>
  <si>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TO ADD WPP SNAP EXPANSION FUNDS</t>
  </si>
  <si>
    <t>INITIAL BUDGET FY25</t>
  </si>
  <si>
    <t>INITIAL AWARD FY25 JUNE 5, 2024</t>
  </si>
  <si>
    <t>JULY 1, 2024-SEPT. 30, 2024</t>
  </si>
  <si>
    <t>F20243067</t>
  </si>
  <si>
    <t>CT EOL 25CCFRIVWP</t>
  </si>
  <si>
    <t>CT EOL 25CCFRIVNEGREA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</si>
  <si>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</si>
  <si>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</si>
  <si>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</si>
  <si>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</si>
  <si>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</si>
  <si>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</si>
  <si>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</si>
  <si>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</si>
  <si>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</si>
  <si>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</si>
  <si>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</si>
  <si>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</si>
  <si>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</si>
  <si>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</si>
  <si>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</si>
  <si>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</si>
  <si>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</si>
  <si>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</si>
  <si>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</si>
  <si>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CT EOL 25CCFRIVSOSWTF</t>
  </si>
  <si>
    <t>BUDGET #3 FY25 SEPT 18, 2024</t>
  </si>
  <si>
    <t>TO ADD SOS FUNDS</t>
  </si>
  <si>
    <t>STOSCC2025</t>
  </si>
  <si>
    <t>BUDGET #4 FY25</t>
  </si>
  <si>
    <t>TO ADD WTF FUNDS</t>
  </si>
  <si>
    <t>BUDGET #4 FY25 SEPT 20, 2024</t>
  </si>
  <si>
    <t>WTRUSTF25</t>
  </si>
  <si>
    <t>BUDGET #5 FY25</t>
  </si>
  <si>
    <t>TO ADD WIOA ADULT FUNDS</t>
  </si>
  <si>
    <t>BUDGET #5 FY25 NOVEMBER 4, 2024</t>
  </si>
  <si>
    <t>FWIAADT25B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</si>
</sst>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13" fillId="0" borderId="2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0" fillId="0" borderId="12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8"/>
  <sheetViews>
    <sheetView tabSelected="1" zoomScale="120" zoomScaleNormal="120" workbookViewId="0">
      <selection activeCell="A77" sqref="A77"/>
    </sheetView>
  </sheetViews>
  <sheetFormatPr defaultColWidth="9.1796875" defaultRowHeight="12" x14ac:dyDescent="0.3"/>
  <cols>
    <col min="1" max="1" width="63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7" style="2" customWidth="1"/>
    <col min="8" max="8" width="18.54296875" style="2" hidden="1" customWidth="1"/>
    <col min="9" max="12" width="18" style="2" hidden="1" customWidth="1"/>
    <col min="13" max="13" width="18" style="2" customWidth="1"/>
    <col min="14" max="14" width="12.81640625" style="3" hidden="1" customWidth="1"/>
    <col min="15" max="15" width="13.26953125" style="3" bestFit="1" customWidth="1"/>
    <col min="16" max="16384" width="9.1796875" style="3"/>
  </cols>
  <sheetData>
    <row r="1" spans="1:14" ht="20.5" x14ac:dyDescent="0.45">
      <c r="A1" s="3" t="s">
        <v>11</v>
      </c>
      <c r="B1" s="78" t="s">
        <v>10</v>
      </c>
      <c r="C1" s="79"/>
      <c r="D1" s="79"/>
      <c r="E1" s="79"/>
      <c r="F1" s="79"/>
      <c r="G1" s="19"/>
      <c r="H1" s="19"/>
      <c r="I1" s="19"/>
      <c r="J1" s="19"/>
      <c r="K1" s="19"/>
      <c r="L1" s="19"/>
      <c r="M1" s="19"/>
    </row>
    <row r="2" spans="1:14" ht="20.5" x14ac:dyDescent="0.45">
      <c r="A2" s="38" t="s">
        <v>7</v>
      </c>
      <c r="B2" s="6"/>
      <c r="C2" s="6"/>
      <c r="D2" s="6"/>
      <c r="E2" s="7"/>
      <c r="F2" s="7"/>
      <c r="G2" s="7"/>
    </row>
    <row r="3" spans="1:14" ht="20.5" x14ac:dyDescent="0.45">
      <c r="A3" s="4" t="s">
        <v>12</v>
      </c>
      <c r="C3" s="1"/>
    </row>
    <row r="4" spans="1:14" ht="21" thickBot="1" x14ac:dyDescent="0.5">
      <c r="A4" s="4"/>
      <c r="B4" s="5"/>
      <c r="C4" s="1"/>
    </row>
    <row r="5" spans="1:14" s="9" customFormat="1" ht="33.5" customHeight="1" thickBot="1" x14ac:dyDescent="0.4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34</v>
      </c>
      <c r="H5" s="39" t="s">
        <v>49</v>
      </c>
      <c r="I5" s="61" t="s">
        <v>60</v>
      </c>
      <c r="J5" s="61" t="s">
        <v>63</v>
      </c>
      <c r="K5" s="61" t="s">
        <v>73</v>
      </c>
      <c r="L5" s="61" t="s">
        <v>78</v>
      </c>
      <c r="M5" s="61" t="s">
        <v>82</v>
      </c>
      <c r="N5" s="8" t="s">
        <v>6</v>
      </c>
    </row>
    <row r="6" spans="1:14" s="9" customFormat="1" ht="14.5" hidden="1" x14ac:dyDescent="0.35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3"/>
    </row>
    <row r="7" spans="1:14" s="9" customFormat="1" ht="14.5" hidden="1" x14ac:dyDescent="0.35">
      <c r="A7" s="10" t="s">
        <v>74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21"/>
    </row>
    <row r="8" spans="1:14" s="9" customFormat="1" ht="15" hidden="1" x14ac:dyDescent="0.35">
      <c r="A8" s="40" t="s">
        <v>13</v>
      </c>
      <c r="B8" s="60" t="s">
        <v>56</v>
      </c>
      <c r="C8" s="48" t="s">
        <v>81</v>
      </c>
      <c r="D8" s="67" t="s">
        <v>26</v>
      </c>
      <c r="E8" s="68" t="s">
        <v>27</v>
      </c>
      <c r="F8" s="10" t="s">
        <v>20</v>
      </c>
      <c r="G8" s="10"/>
      <c r="H8" s="41"/>
      <c r="I8" s="41"/>
      <c r="J8" s="41"/>
      <c r="K8" s="41"/>
      <c r="L8" s="77">
        <v>95000</v>
      </c>
      <c r="M8" s="77"/>
      <c r="N8" s="52">
        <f>L8</f>
        <v>95000</v>
      </c>
    </row>
    <row r="9" spans="1:14" s="9" customFormat="1" ht="14.5" hidden="1" x14ac:dyDescent="0.35">
      <c r="A9" s="44" t="s">
        <v>15</v>
      </c>
      <c r="B9" s="60" t="s">
        <v>56</v>
      </c>
      <c r="C9" s="10" t="s">
        <v>77</v>
      </c>
      <c r="D9" s="67" t="s">
        <v>32</v>
      </c>
      <c r="E9" s="67" t="s">
        <v>33</v>
      </c>
      <c r="F9" s="11" t="s">
        <v>14</v>
      </c>
      <c r="G9" s="11"/>
      <c r="H9" s="41"/>
      <c r="I9" s="41"/>
      <c r="J9" s="41"/>
      <c r="K9" s="77">
        <v>575549.14</v>
      </c>
      <c r="L9" s="77"/>
      <c r="M9" s="77"/>
      <c r="N9" s="52">
        <f>K9</f>
        <v>575549.14</v>
      </c>
    </row>
    <row r="10" spans="1:14" s="9" customFormat="1" ht="14.5" hidden="1" x14ac:dyDescent="0.35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41"/>
      <c r="N10" s="52"/>
    </row>
    <row r="11" spans="1:14" s="9" customFormat="1" ht="14.5" hidden="1" x14ac:dyDescent="0.35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41"/>
      <c r="N11" s="52"/>
    </row>
    <row r="12" spans="1:14" s="9" customFormat="1" ht="14.5" hidden="1" x14ac:dyDescent="0.35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41"/>
      <c r="N12" s="52"/>
    </row>
    <row r="13" spans="1:14" s="9" customFormat="1" ht="14.5" hidden="1" x14ac:dyDescent="0.35">
      <c r="A13" s="10" t="s">
        <v>35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41"/>
      <c r="M13" s="41"/>
      <c r="N13" s="52"/>
    </row>
    <row r="14" spans="1:14" s="9" customFormat="1" ht="14.5" hidden="1" x14ac:dyDescent="0.35">
      <c r="A14" s="53" t="s">
        <v>19</v>
      </c>
      <c r="B14" s="11"/>
      <c r="C14" s="35"/>
      <c r="D14" s="35"/>
      <c r="E14" s="36"/>
      <c r="F14" s="49"/>
      <c r="G14" s="59" t="s">
        <v>36</v>
      </c>
      <c r="H14" s="41"/>
      <c r="I14" s="41"/>
      <c r="J14" s="41"/>
      <c r="K14" s="41"/>
      <c r="L14" s="41"/>
      <c r="M14" s="41"/>
      <c r="N14" s="52"/>
    </row>
    <row r="15" spans="1:14" s="9" customFormat="1" ht="14.5" hidden="1" x14ac:dyDescent="0.35">
      <c r="A15" s="53" t="s">
        <v>19</v>
      </c>
      <c r="B15" s="11"/>
      <c r="C15" s="35"/>
      <c r="D15" s="35"/>
      <c r="E15" s="36"/>
      <c r="F15" s="49"/>
      <c r="G15" s="59" t="s">
        <v>36</v>
      </c>
      <c r="H15" s="41"/>
      <c r="I15" s="41"/>
      <c r="J15" s="41"/>
      <c r="K15" s="41"/>
      <c r="L15" s="41"/>
      <c r="M15" s="41"/>
      <c r="N15" s="52"/>
    </row>
    <row r="16" spans="1:14" s="9" customFormat="1" ht="14.5" hidden="1" x14ac:dyDescent="0.35">
      <c r="A16" s="53"/>
      <c r="B16" s="11"/>
      <c r="C16" s="10"/>
      <c r="D16" s="48"/>
      <c r="E16" s="57"/>
      <c r="F16" s="10"/>
      <c r="G16" s="10"/>
      <c r="H16" s="41"/>
      <c r="I16" s="41"/>
      <c r="J16" s="41"/>
      <c r="K16" s="41"/>
      <c r="L16" s="41"/>
      <c r="M16" s="41"/>
      <c r="N16" s="52"/>
    </row>
    <row r="17" spans="1:14" s="9" customFormat="1" ht="14.5" hidden="1" x14ac:dyDescent="0.35">
      <c r="A17" s="37"/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41"/>
      <c r="M17" s="41"/>
      <c r="N17" s="52"/>
    </row>
    <row r="18" spans="1:14" s="9" customFormat="1" ht="15" hidden="1" x14ac:dyDescent="0.35">
      <c r="A18" s="43"/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41"/>
      <c r="M18" s="41"/>
      <c r="N18" s="52"/>
    </row>
    <row r="19" spans="1:14" s="9" customFormat="1" ht="14.5" hidden="1" x14ac:dyDescent="0.35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41"/>
      <c r="K19" s="41"/>
      <c r="L19" s="41"/>
      <c r="M19" s="41"/>
      <c r="N19" s="52"/>
    </row>
    <row r="20" spans="1:14" s="9" customFormat="1" ht="14.5" hidden="1" x14ac:dyDescent="0.35">
      <c r="A20" s="10" t="s">
        <v>37</v>
      </c>
      <c r="B20" s="11"/>
      <c r="C20" s="35"/>
      <c r="D20" s="35"/>
      <c r="E20" s="35"/>
      <c r="F20" s="10"/>
      <c r="G20" s="10"/>
      <c r="H20" s="41"/>
      <c r="I20" s="41"/>
      <c r="J20" s="41"/>
      <c r="K20" s="41"/>
      <c r="L20" s="41"/>
      <c r="M20" s="41"/>
      <c r="N20" s="52"/>
    </row>
    <row r="21" spans="1:14" s="9" customFormat="1" ht="14.5" hidden="1" x14ac:dyDescent="0.35">
      <c r="A21" s="37"/>
      <c r="B21" s="11"/>
      <c r="C21" s="57"/>
      <c r="D21" s="48" t="s">
        <v>41</v>
      </c>
      <c r="E21" s="48" t="s">
        <v>42</v>
      </c>
      <c r="F21" s="10">
        <v>17.245000000000001</v>
      </c>
      <c r="G21" s="59" t="s">
        <v>38</v>
      </c>
      <c r="H21" s="41"/>
      <c r="I21" s="41"/>
      <c r="J21" s="41"/>
      <c r="K21" s="41"/>
      <c r="L21" s="41"/>
      <c r="M21" s="41"/>
      <c r="N21" s="52"/>
    </row>
    <row r="22" spans="1:14" s="9" customFormat="1" ht="14.5" hidden="1" x14ac:dyDescent="0.35">
      <c r="A22" s="37"/>
      <c r="B22" s="11"/>
      <c r="C22" s="57"/>
      <c r="D22" s="48" t="s">
        <v>41</v>
      </c>
      <c r="E22" s="48" t="s">
        <v>42</v>
      </c>
      <c r="F22" s="10">
        <v>17.245000000000001</v>
      </c>
      <c r="G22" s="59" t="s">
        <v>38</v>
      </c>
      <c r="H22" s="41"/>
      <c r="I22" s="41"/>
      <c r="J22" s="41"/>
      <c r="K22" s="41"/>
      <c r="L22" s="41"/>
      <c r="M22" s="41"/>
      <c r="N22" s="52"/>
    </row>
    <row r="23" spans="1:14" s="9" customFormat="1" ht="14.5" hidden="1" x14ac:dyDescent="0.35">
      <c r="A23" s="37"/>
      <c r="B23" s="11"/>
      <c r="C23" s="10"/>
      <c r="D23" s="10"/>
      <c r="E23" s="10"/>
      <c r="F23" s="10"/>
      <c r="G23" s="10"/>
      <c r="H23" s="41"/>
      <c r="I23" s="41"/>
      <c r="J23" s="41"/>
      <c r="K23" s="41"/>
      <c r="L23" s="41"/>
      <c r="M23" s="41"/>
      <c r="N23" s="52"/>
    </row>
    <row r="24" spans="1:14" s="9" customFormat="1" ht="14.5" hidden="1" x14ac:dyDescent="0.35">
      <c r="A24" s="47"/>
      <c r="B24" s="11"/>
      <c r="C24" s="10"/>
      <c r="D24" s="10"/>
      <c r="E24" s="10"/>
      <c r="F24" s="10"/>
      <c r="G24" s="10"/>
      <c r="H24" s="41"/>
      <c r="I24" s="41"/>
      <c r="J24" s="41"/>
      <c r="K24" s="41"/>
      <c r="L24" s="41"/>
      <c r="M24" s="41"/>
      <c r="N24" s="52"/>
    </row>
    <row r="25" spans="1:14" s="9" customFormat="1" ht="15" hidden="1" x14ac:dyDescent="0.35">
      <c r="A25" s="43"/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41"/>
      <c r="M25" s="41"/>
      <c r="N25" s="52"/>
    </row>
    <row r="26" spans="1:14" s="9" customFormat="1" ht="14.5" hidden="1" x14ac:dyDescent="0.35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41"/>
      <c r="K26" s="41"/>
      <c r="L26" s="41"/>
      <c r="M26" s="41"/>
      <c r="N26" s="52"/>
    </row>
    <row r="27" spans="1:14" s="9" customFormat="1" ht="14.5" hidden="1" x14ac:dyDescent="0.35">
      <c r="A27" s="10" t="s">
        <v>54</v>
      </c>
      <c r="B27" s="11"/>
      <c r="C27" s="35"/>
      <c r="D27" s="35"/>
      <c r="E27" s="35"/>
      <c r="F27" s="10"/>
      <c r="G27" s="10"/>
      <c r="H27" s="41"/>
      <c r="I27" s="41"/>
      <c r="J27" s="41"/>
      <c r="K27" s="41"/>
      <c r="L27" s="41"/>
      <c r="M27" s="41"/>
      <c r="N27" s="52"/>
    </row>
    <row r="28" spans="1:14" s="9" customFormat="1" ht="15.5" hidden="1" x14ac:dyDescent="0.35">
      <c r="A28" s="62" t="s">
        <v>55</v>
      </c>
      <c r="B28" s="60" t="s">
        <v>56</v>
      </c>
      <c r="C28" s="10" t="s">
        <v>57</v>
      </c>
      <c r="D28" s="10" t="s">
        <v>23</v>
      </c>
      <c r="E28" s="10" t="s">
        <v>24</v>
      </c>
      <c r="F28" s="10">
        <v>17.225000000000001</v>
      </c>
      <c r="G28" s="76" t="s">
        <v>58</v>
      </c>
      <c r="H28" s="41"/>
      <c r="I28" s="77">
        <f>300000-1</f>
        <v>299999</v>
      </c>
      <c r="J28" s="77"/>
      <c r="K28" s="77"/>
      <c r="L28" s="77"/>
      <c r="M28" s="77"/>
      <c r="N28" s="52">
        <f>SUM(I28)</f>
        <v>299999</v>
      </c>
    </row>
    <row r="29" spans="1:14" s="9" customFormat="1" ht="15.5" hidden="1" x14ac:dyDescent="0.35">
      <c r="A29" s="62" t="s">
        <v>55</v>
      </c>
      <c r="B29" s="63" t="s">
        <v>59</v>
      </c>
      <c r="C29" s="10" t="s">
        <v>57</v>
      </c>
      <c r="D29" s="10" t="s">
        <v>23</v>
      </c>
      <c r="E29" s="10" t="s">
        <v>24</v>
      </c>
      <c r="F29" s="10">
        <v>17.225000000000001</v>
      </c>
      <c r="G29" s="76" t="s">
        <v>58</v>
      </c>
      <c r="H29" s="41"/>
      <c r="I29" s="77">
        <v>1</v>
      </c>
      <c r="J29" s="77"/>
      <c r="K29" s="77"/>
      <c r="L29" s="77"/>
      <c r="M29" s="77"/>
      <c r="N29" s="52">
        <f>SUM(I29)</f>
        <v>1</v>
      </c>
    </row>
    <row r="30" spans="1:14" s="9" customFormat="1" ht="14.5" hidden="1" x14ac:dyDescent="0.35">
      <c r="A30" s="62"/>
      <c r="B30" s="63"/>
      <c r="C30" s="10"/>
      <c r="D30" s="10"/>
      <c r="E30" s="10"/>
      <c r="F30" s="10"/>
      <c r="G30" s="10"/>
      <c r="H30" s="41"/>
      <c r="I30" s="41"/>
      <c r="J30" s="41"/>
      <c r="K30" s="41"/>
      <c r="L30" s="41"/>
      <c r="M30" s="41"/>
      <c r="N30" s="52"/>
    </row>
    <row r="31" spans="1:14" s="9" customFormat="1" ht="14.5" hidden="1" x14ac:dyDescent="0.35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41"/>
      <c r="L31" s="41"/>
      <c r="M31" s="41"/>
      <c r="N31" s="52"/>
    </row>
    <row r="32" spans="1:14" s="9" customFormat="1" ht="14.5" hidden="1" x14ac:dyDescent="0.35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41"/>
      <c r="L32" s="41"/>
      <c r="M32" s="41"/>
      <c r="N32" s="52"/>
    </row>
    <row r="33" spans="1:15" s="9" customFormat="1" ht="14.5" x14ac:dyDescent="0.35">
      <c r="A33" s="37"/>
      <c r="B33" s="11"/>
      <c r="C33" s="35"/>
      <c r="D33" s="35"/>
      <c r="E33" s="36"/>
      <c r="F33" s="10"/>
      <c r="G33" s="10"/>
      <c r="H33" s="41"/>
      <c r="I33" s="41"/>
      <c r="J33" s="41"/>
      <c r="K33" s="41"/>
      <c r="L33" s="41"/>
      <c r="M33" s="41"/>
      <c r="N33" s="52"/>
    </row>
    <row r="34" spans="1:15" s="9" customFormat="1" ht="14.5" x14ac:dyDescent="0.35">
      <c r="A34" s="37"/>
      <c r="B34" s="11"/>
      <c r="C34" s="35"/>
      <c r="D34" s="35"/>
      <c r="E34" s="36"/>
      <c r="F34" s="10"/>
      <c r="G34" s="10"/>
      <c r="H34" s="41"/>
      <c r="I34" s="41"/>
      <c r="J34" s="41"/>
      <c r="K34" s="41"/>
      <c r="L34" s="41"/>
      <c r="M34" s="41"/>
      <c r="N34" s="52"/>
    </row>
    <row r="35" spans="1:15" s="9" customFormat="1" ht="14.5" x14ac:dyDescent="0.35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41"/>
      <c r="K35" s="41"/>
      <c r="L35" s="41"/>
      <c r="M35" s="41"/>
      <c r="N35" s="52"/>
    </row>
    <row r="36" spans="1:15" s="9" customFormat="1" ht="14.5" x14ac:dyDescent="0.35">
      <c r="A36" s="10" t="s">
        <v>64</v>
      </c>
      <c r="B36" s="11"/>
      <c r="C36" s="35"/>
      <c r="D36" s="35"/>
      <c r="E36" s="36"/>
      <c r="F36" s="10"/>
      <c r="G36" s="10"/>
      <c r="H36" s="41"/>
      <c r="I36" s="41"/>
      <c r="J36" s="41"/>
      <c r="K36" s="41"/>
      <c r="L36" s="41"/>
      <c r="M36" s="41"/>
      <c r="N36" s="52"/>
    </row>
    <row r="37" spans="1:15" s="9" customFormat="1" ht="15.5" hidden="1" x14ac:dyDescent="0.35">
      <c r="A37" s="64" t="s">
        <v>65</v>
      </c>
      <c r="B37" s="11" t="s">
        <v>66</v>
      </c>
      <c r="C37" s="48" t="s">
        <v>67</v>
      </c>
      <c r="D37" s="65" t="s">
        <v>25</v>
      </c>
      <c r="E37" s="65">
        <v>6501</v>
      </c>
      <c r="F37" s="11">
        <v>17.259</v>
      </c>
      <c r="G37" s="70" t="s">
        <v>39</v>
      </c>
      <c r="H37" s="41"/>
      <c r="I37" s="41"/>
      <c r="J37" s="77">
        <f>936861-1</f>
        <v>936860</v>
      </c>
      <c r="K37" s="77"/>
      <c r="L37" s="77"/>
      <c r="M37" s="77"/>
      <c r="N37" s="52">
        <f>SUM(J37)</f>
        <v>936860</v>
      </c>
    </row>
    <row r="38" spans="1:15" s="9" customFormat="1" ht="15.5" hidden="1" x14ac:dyDescent="0.35">
      <c r="A38" s="64" t="s">
        <v>65</v>
      </c>
      <c r="B38" s="11" t="s">
        <v>68</v>
      </c>
      <c r="C38" s="48" t="s">
        <v>67</v>
      </c>
      <c r="D38" s="65" t="s">
        <v>25</v>
      </c>
      <c r="E38" s="65">
        <v>6501</v>
      </c>
      <c r="F38" s="11">
        <v>17.259</v>
      </c>
      <c r="G38" s="70" t="s">
        <v>39</v>
      </c>
      <c r="H38" s="41"/>
      <c r="I38" s="41"/>
      <c r="J38" s="77">
        <v>1</v>
      </c>
      <c r="K38" s="77"/>
      <c r="L38" s="77"/>
      <c r="M38" s="77"/>
      <c r="N38" s="52">
        <f t="shared" ref="N38:N47" si="0">SUM(J38)</f>
        <v>1</v>
      </c>
    </row>
    <row r="39" spans="1:15" s="9" customFormat="1" ht="15.5" hidden="1" x14ac:dyDescent="0.35">
      <c r="A39" s="42" t="s">
        <v>69</v>
      </c>
      <c r="B39" s="11" t="s">
        <v>66</v>
      </c>
      <c r="C39" s="48" t="s">
        <v>70</v>
      </c>
      <c r="D39" s="66" t="s">
        <v>28</v>
      </c>
      <c r="E39" s="66">
        <v>6502</v>
      </c>
      <c r="F39" s="10">
        <v>17.257999999999999</v>
      </c>
      <c r="G39" s="70" t="s">
        <v>39</v>
      </c>
      <c r="H39" s="41"/>
      <c r="I39" s="41"/>
      <c r="J39" s="77">
        <f>175384-1</f>
        <v>175383</v>
      </c>
      <c r="K39" s="77"/>
      <c r="L39" s="77"/>
      <c r="M39" s="77"/>
      <c r="N39" s="52">
        <f t="shared" si="0"/>
        <v>175383</v>
      </c>
    </row>
    <row r="40" spans="1:15" s="9" customFormat="1" ht="15.5" hidden="1" x14ac:dyDescent="0.35">
      <c r="A40" s="42" t="s">
        <v>69</v>
      </c>
      <c r="B40" s="11" t="s">
        <v>68</v>
      </c>
      <c r="C40" s="48" t="s">
        <v>70</v>
      </c>
      <c r="D40" s="66" t="s">
        <v>28</v>
      </c>
      <c r="E40" s="66">
        <v>6502</v>
      </c>
      <c r="F40" s="10">
        <v>17.257999999999999</v>
      </c>
      <c r="G40" s="70" t="s">
        <v>39</v>
      </c>
      <c r="H40" s="41"/>
      <c r="I40" s="41"/>
      <c r="J40" s="77">
        <v>1</v>
      </c>
      <c r="K40" s="77"/>
      <c r="L40" s="77"/>
      <c r="M40" s="77"/>
      <c r="N40" s="52">
        <f t="shared" si="0"/>
        <v>1</v>
      </c>
    </row>
    <row r="41" spans="1:15" s="9" customFormat="1" ht="15.5" hidden="1" x14ac:dyDescent="0.35">
      <c r="A41" s="42"/>
      <c r="B41" s="11"/>
      <c r="C41" s="10"/>
      <c r="D41" s="66"/>
      <c r="E41" s="66"/>
      <c r="F41" s="10"/>
      <c r="G41" s="70"/>
      <c r="H41" s="41"/>
      <c r="I41" s="41"/>
      <c r="J41" s="77"/>
      <c r="K41" s="77"/>
      <c r="L41" s="77"/>
      <c r="M41" s="77"/>
      <c r="N41" s="52">
        <f t="shared" si="0"/>
        <v>0</v>
      </c>
    </row>
    <row r="42" spans="1:15" s="9" customFormat="1" ht="15.5" hidden="1" x14ac:dyDescent="0.35">
      <c r="A42" s="42"/>
      <c r="B42" s="11"/>
      <c r="C42" s="10"/>
      <c r="D42" s="66"/>
      <c r="E42" s="66"/>
      <c r="F42" s="10"/>
      <c r="G42" s="70"/>
      <c r="H42" s="41"/>
      <c r="I42" s="41"/>
      <c r="J42" s="77"/>
      <c r="K42" s="77"/>
      <c r="L42" s="77"/>
      <c r="M42" s="77"/>
      <c r="N42" s="52">
        <f t="shared" si="0"/>
        <v>0</v>
      </c>
    </row>
    <row r="43" spans="1:15" s="9" customFormat="1" ht="14.5" x14ac:dyDescent="0.35">
      <c r="A43" s="42" t="s">
        <v>69</v>
      </c>
      <c r="B43" s="11" t="s">
        <v>66</v>
      </c>
      <c r="C43" s="48" t="s">
        <v>85</v>
      </c>
      <c r="D43" s="10" t="s">
        <v>28</v>
      </c>
      <c r="E43" s="10">
        <v>6502</v>
      </c>
      <c r="F43" s="10">
        <v>17.257999999999999</v>
      </c>
      <c r="G43" s="80" t="s">
        <v>39</v>
      </c>
      <c r="H43" s="41"/>
      <c r="I43" s="41"/>
      <c r="J43" s="77"/>
      <c r="K43" s="77"/>
      <c r="L43" s="77"/>
      <c r="M43" s="77">
        <f>716738-78663.45-1</f>
        <v>638073.55000000005</v>
      </c>
      <c r="N43" s="52">
        <f>M43</f>
        <v>638073.55000000005</v>
      </c>
    </row>
    <row r="44" spans="1:15" s="9" customFormat="1" ht="14.5" x14ac:dyDescent="0.35">
      <c r="A44" s="42" t="s">
        <v>69</v>
      </c>
      <c r="B44" s="11" t="s">
        <v>68</v>
      </c>
      <c r="C44" s="48" t="s">
        <v>85</v>
      </c>
      <c r="D44" s="10" t="s">
        <v>28</v>
      </c>
      <c r="E44" s="10">
        <v>6502</v>
      </c>
      <c r="F44" s="10">
        <v>17.257999999999999</v>
      </c>
      <c r="G44" s="80" t="s">
        <v>39</v>
      </c>
      <c r="H44" s="41"/>
      <c r="I44" s="41"/>
      <c r="J44" s="77"/>
      <c r="K44" s="77"/>
      <c r="L44" s="77"/>
      <c r="M44" s="77">
        <v>1</v>
      </c>
      <c r="N44" s="52">
        <f>M44</f>
        <v>1</v>
      </c>
    </row>
    <row r="45" spans="1:15" s="9" customFormat="1" ht="15.5" x14ac:dyDescent="0.35">
      <c r="A45" s="37"/>
      <c r="B45" s="11"/>
      <c r="C45" s="10"/>
      <c r="D45" s="66"/>
      <c r="E45" s="65"/>
      <c r="F45" s="10"/>
      <c r="G45" s="70"/>
      <c r="H45" s="41"/>
      <c r="I45" s="41"/>
      <c r="J45" s="77"/>
      <c r="K45" s="77"/>
      <c r="L45" s="77"/>
      <c r="M45" s="77"/>
      <c r="N45" s="52"/>
    </row>
    <row r="46" spans="1:15" s="9" customFormat="1" ht="15.5" x14ac:dyDescent="0.35">
      <c r="A46" s="37"/>
      <c r="B46" s="11"/>
      <c r="C46" s="10"/>
      <c r="D46" s="66"/>
      <c r="E46" s="65"/>
      <c r="F46" s="10"/>
      <c r="G46" s="70"/>
      <c r="H46" s="41"/>
      <c r="I46" s="41"/>
      <c r="J46" s="77"/>
      <c r="K46" s="77"/>
      <c r="L46" s="77"/>
      <c r="M46" s="77"/>
      <c r="N46" s="52"/>
    </row>
    <row r="47" spans="1:15" s="9" customFormat="1" ht="14.5" x14ac:dyDescent="0.35">
      <c r="A47" s="37"/>
      <c r="B47" s="11"/>
      <c r="C47" s="49"/>
      <c r="D47" s="10"/>
      <c r="E47" s="11"/>
      <c r="F47" s="10"/>
      <c r="G47" s="10"/>
      <c r="H47" s="41"/>
      <c r="I47" s="41"/>
      <c r="J47" s="77"/>
      <c r="K47" s="77"/>
      <c r="L47" s="77"/>
      <c r="M47" s="77"/>
      <c r="N47" s="52"/>
    </row>
    <row r="48" spans="1:15" s="9" customFormat="1" ht="14.5" x14ac:dyDescent="0.35">
      <c r="A48" s="37"/>
      <c r="B48" s="11"/>
      <c r="C48" s="49"/>
      <c r="D48" s="10"/>
      <c r="E48" s="11"/>
      <c r="F48" s="10"/>
      <c r="G48" s="10"/>
      <c r="H48" s="41"/>
      <c r="I48" s="41"/>
      <c r="J48" s="77"/>
      <c r="K48" s="77"/>
      <c r="L48" s="77"/>
      <c r="M48" s="77"/>
      <c r="N48" s="52"/>
      <c r="O48" s="54"/>
    </row>
    <row r="49" spans="1:14" s="9" customFormat="1" ht="14.5" x14ac:dyDescent="0.35">
      <c r="A49" s="37"/>
      <c r="B49" s="11"/>
      <c r="C49" s="56"/>
      <c r="D49" s="10"/>
      <c r="E49" s="11"/>
      <c r="F49" s="10"/>
      <c r="G49" s="10"/>
      <c r="H49" s="41"/>
      <c r="I49" s="41"/>
      <c r="J49" s="77"/>
      <c r="K49" s="77"/>
      <c r="L49" s="77"/>
      <c r="M49" s="77"/>
      <c r="N49" s="52"/>
    </row>
    <row r="50" spans="1:14" s="9" customFormat="1" ht="14.5" x14ac:dyDescent="0.35">
      <c r="A50" s="37"/>
      <c r="B50" s="11"/>
      <c r="C50" s="56"/>
      <c r="D50" s="10"/>
      <c r="E50" s="11"/>
      <c r="F50" s="10"/>
      <c r="G50" s="10"/>
      <c r="H50" s="41"/>
      <c r="I50" s="41"/>
      <c r="J50" s="41"/>
      <c r="K50" s="41"/>
      <c r="L50" s="41"/>
      <c r="M50" s="41"/>
      <c r="N50" s="52"/>
    </row>
    <row r="51" spans="1:14" s="9" customFormat="1" ht="14.5" x14ac:dyDescent="0.35">
      <c r="A51" s="37"/>
      <c r="B51" s="11"/>
      <c r="C51" s="56"/>
      <c r="D51" s="10"/>
      <c r="E51" s="11"/>
      <c r="F51" s="10"/>
      <c r="G51" s="10"/>
      <c r="H51" s="41"/>
      <c r="I51" s="41"/>
      <c r="J51" s="41"/>
      <c r="K51" s="41"/>
      <c r="L51" s="41"/>
      <c r="M51" s="41"/>
      <c r="N51" s="52"/>
    </row>
    <row r="52" spans="1:14" s="9" customFormat="1" ht="14.5" x14ac:dyDescent="0.35">
      <c r="A52" s="37"/>
      <c r="B52" s="55"/>
      <c r="C52" s="49"/>
      <c r="D52" s="10"/>
      <c r="E52" s="11"/>
      <c r="F52" s="10"/>
      <c r="G52" s="10"/>
      <c r="H52" s="41"/>
      <c r="I52" s="41"/>
      <c r="J52" s="41"/>
      <c r="K52" s="41"/>
      <c r="L52" s="41"/>
      <c r="M52" s="41"/>
      <c r="N52" s="52"/>
    </row>
    <row r="53" spans="1:14" s="9" customFormat="1" ht="15" thickBot="1" x14ac:dyDescent="0.4">
      <c r="A53" s="37"/>
      <c r="B53" s="11"/>
      <c r="C53" s="10"/>
      <c r="D53" s="10"/>
      <c r="E53" s="11"/>
      <c r="F53" s="10"/>
      <c r="G53" s="10"/>
      <c r="H53" s="41"/>
      <c r="I53" s="41"/>
      <c r="J53" s="41"/>
      <c r="K53" s="41"/>
      <c r="L53" s="41"/>
      <c r="M53" s="41"/>
      <c r="N53" s="52"/>
    </row>
    <row r="54" spans="1:14" s="9" customFormat="1" ht="14.5" hidden="1" x14ac:dyDescent="0.35">
      <c r="A54" s="27" t="s">
        <v>8</v>
      </c>
      <c r="B54" s="11"/>
      <c r="C54" s="35"/>
      <c r="D54" s="35"/>
      <c r="E54" s="35"/>
      <c r="F54" s="10"/>
      <c r="G54" s="10"/>
      <c r="H54" s="41"/>
      <c r="I54" s="41"/>
      <c r="J54" s="41"/>
      <c r="K54" s="41"/>
      <c r="L54" s="41"/>
      <c r="M54" s="41"/>
      <c r="N54" s="52"/>
    </row>
    <row r="55" spans="1:14" s="9" customFormat="1" ht="14.5" hidden="1" x14ac:dyDescent="0.35">
      <c r="A55" s="10" t="s">
        <v>53</v>
      </c>
      <c r="B55" s="11"/>
      <c r="C55" s="35"/>
      <c r="D55" s="35"/>
      <c r="E55" s="35"/>
      <c r="F55" s="10"/>
      <c r="G55" s="10"/>
      <c r="H55" s="41"/>
      <c r="I55" s="41"/>
      <c r="J55" s="41"/>
      <c r="K55" s="41"/>
      <c r="L55" s="41"/>
      <c r="M55" s="41"/>
      <c r="N55" s="52"/>
    </row>
    <row r="56" spans="1:14" s="9" customFormat="1" ht="14.5" hidden="1" x14ac:dyDescent="0.35">
      <c r="A56" s="42" t="s">
        <v>16</v>
      </c>
      <c r="B56" s="11"/>
      <c r="C56" s="10"/>
      <c r="D56" s="10" t="s">
        <v>29</v>
      </c>
      <c r="E56" s="10" t="s">
        <v>30</v>
      </c>
      <c r="F56" s="11">
        <v>17.207000000000001</v>
      </c>
      <c r="G56" s="59" t="s">
        <v>40</v>
      </c>
      <c r="H56" s="41"/>
      <c r="I56" s="41"/>
      <c r="J56" s="41"/>
      <c r="K56" s="41"/>
      <c r="L56" s="41"/>
      <c r="M56" s="41"/>
      <c r="N56" s="52"/>
    </row>
    <row r="57" spans="1:14" s="9" customFormat="1" ht="14.5" hidden="1" x14ac:dyDescent="0.35">
      <c r="A57" s="42" t="s">
        <v>16</v>
      </c>
      <c r="B57" s="11"/>
      <c r="C57" s="10"/>
      <c r="D57" s="10" t="s">
        <v>29</v>
      </c>
      <c r="E57" s="10" t="s">
        <v>30</v>
      </c>
      <c r="F57" s="11">
        <v>17.207000000000001</v>
      </c>
      <c r="G57" s="59" t="s">
        <v>40</v>
      </c>
      <c r="H57" s="41"/>
      <c r="I57" s="41"/>
      <c r="J57" s="41"/>
      <c r="K57" s="41"/>
      <c r="L57" s="41"/>
      <c r="M57" s="41"/>
      <c r="N57" s="52"/>
    </row>
    <row r="58" spans="1:14" s="9" customFormat="1" ht="14.5" hidden="1" x14ac:dyDescent="0.35">
      <c r="A58" s="42" t="s">
        <v>17</v>
      </c>
      <c r="B58" s="11"/>
      <c r="C58" s="10"/>
      <c r="D58" s="10" t="s">
        <v>29</v>
      </c>
      <c r="E58" s="10" t="s">
        <v>31</v>
      </c>
      <c r="F58" s="11" t="s">
        <v>18</v>
      </c>
      <c r="G58" s="59" t="s">
        <v>40</v>
      </c>
      <c r="H58" s="41"/>
      <c r="I58" s="41"/>
      <c r="J58" s="41"/>
      <c r="K58" s="41"/>
      <c r="L58" s="41"/>
      <c r="M58" s="41"/>
      <c r="N58" s="52"/>
    </row>
    <row r="59" spans="1:14" s="9" customFormat="1" ht="14.5" hidden="1" x14ac:dyDescent="0.35">
      <c r="A59" s="42" t="s">
        <v>17</v>
      </c>
      <c r="B59" s="11"/>
      <c r="C59" s="10"/>
      <c r="D59" s="10" t="s">
        <v>29</v>
      </c>
      <c r="E59" s="10" t="s">
        <v>31</v>
      </c>
      <c r="F59" s="11" t="s">
        <v>18</v>
      </c>
      <c r="G59" s="59" t="s">
        <v>40</v>
      </c>
      <c r="H59" s="41"/>
      <c r="I59" s="41"/>
      <c r="J59" s="41"/>
      <c r="K59" s="41"/>
      <c r="L59" s="41"/>
      <c r="M59" s="41"/>
      <c r="N59" s="52"/>
    </row>
    <row r="60" spans="1:14" s="9" customFormat="1" ht="14.5" hidden="1" x14ac:dyDescent="0.35">
      <c r="A60" s="73" t="s">
        <v>47</v>
      </c>
      <c r="B60" s="11" t="s">
        <v>51</v>
      </c>
      <c r="C60" s="75" t="s">
        <v>52</v>
      </c>
      <c r="D60" s="10" t="s">
        <v>21</v>
      </c>
      <c r="E60" s="10" t="s">
        <v>22</v>
      </c>
      <c r="F60" s="10">
        <v>10.561</v>
      </c>
      <c r="G60" s="11"/>
      <c r="H60" s="74">
        <v>9476.43</v>
      </c>
      <c r="I60" s="12"/>
      <c r="J60" s="12"/>
      <c r="K60" s="12"/>
      <c r="L60" s="12"/>
      <c r="M60" s="12"/>
      <c r="N60" s="52">
        <f>SUM(H60:I60)</f>
        <v>9476.43</v>
      </c>
    </row>
    <row r="61" spans="1:14" s="9" customFormat="1" ht="14.5" hidden="1" x14ac:dyDescent="0.35">
      <c r="A61" s="58"/>
      <c r="B61" s="11"/>
      <c r="C61" s="59"/>
      <c r="D61" s="59"/>
      <c r="E61" s="59"/>
      <c r="F61" s="46"/>
      <c r="G61" s="46"/>
      <c r="H61" s="23"/>
      <c r="I61" s="23"/>
      <c r="J61" s="23"/>
      <c r="K61" s="23"/>
      <c r="L61" s="23"/>
      <c r="M61" s="23"/>
      <c r="N61" s="52"/>
    </row>
    <row r="62" spans="1:14" s="9" customFormat="1" ht="14.5" hidden="1" x14ac:dyDescent="0.35">
      <c r="A62" s="58"/>
      <c r="B62" s="11"/>
      <c r="C62" s="59"/>
      <c r="D62" s="59"/>
      <c r="E62" s="59"/>
      <c r="F62" s="46"/>
      <c r="G62" s="46"/>
      <c r="H62" s="23"/>
      <c r="I62" s="23"/>
      <c r="J62" s="23"/>
      <c r="K62" s="23"/>
      <c r="L62" s="23"/>
      <c r="M62" s="23"/>
      <c r="N62" s="52"/>
    </row>
    <row r="63" spans="1:14" s="9" customFormat="1" ht="15" hidden="1" thickBot="1" x14ac:dyDescent="0.4">
      <c r="A63" s="22"/>
      <c r="B63" s="22"/>
      <c r="C63" s="22"/>
      <c r="D63" s="20"/>
      <c r="E63" s="20"/>
      <c r="F63" s="20"/>
      <c r="G63" s="20"/>
      <c r="H63" s="23"/>
      <c r="I63" s="23"/>
      <c r="J63" s="23"/>
      <c r="K63" s="23"/>
      <c r="L63" s="23"/>
      <c r="M63" s="23"/>
      <c r="N63" s="52"/>
    </row>
    <row r="64" spans="1:14" s="9" customFormat="1" ht="15" thickBot="1" x14ac:dyDescent="0.4">
      <c r="A64" s="24" t="s">
        <v>0</v>
      </c>
      <c r="B64" s="25"/>
      <c r="C64" s="26"/>
      <c r="D64" s="26"/>
      <c r="E64" s="26"/>
      <c r="F64" s="26"/>
      <c r="G64" s="69"/>
      <c r="H64" s="50">
        <f>SUM(H6:H63)</f>
        <v>9476.43</v>
      </c>
      <c r="I64" s="50">
        <f>SUM(I28:I63)</f>
        <v>300000</v>
      </c>
      <c r="J64" s="50">
        <f>SUM(J36:J40)</f>
        <v>1112245</v>
      </c>
      <c r="K64" s="50">
        <f>SUM(K7:K10)</f>
        <v>575549.14</v>
      </c>
      <c r="L64" s="50">
        <f>SUM(L7:L8)</f>
        <v>95000</v>
      </c>
      <c r="M64" s="50">
        <f>SUM(M43:M46)</f>
        <v>638074.55000000005</v>
      </c>
      <c r="N64" s="51"/>
    </row>
    <row r="65" spans="1:14" s="9" customFormat="1" ht="14.5" x14ac:dyDescent="0.35">
      <c r="A65" s="14"/>
      <c r="B65" s="14"/>
      <c r="C65" s="15"/>
      <c r="D65" s="15"/>
      <c r="E65" s="15"/>
      <c r="F65" s="15"/>
      <c r="G65" s="15"/>
      <c r="H65" s="16"/>
      <c r="I65" s="16"/>
      <c r="J65" s="16"/>
      <c r="K65" s="16"/>
      <c r="L65" s="16"/>
      <c r="M65" s="16"/>
      <c r="N65" s="17"/>
    </row>
    <row r="66" spans="1:14" s="9" customFormat="1" ht="15.5" x14ac:dyDescent="0.35">
      <c r="A66" s="13" t="s">
        <v>9</v>
      </c>
      <c r="C66" s="34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4" s="9" customFormat="1" ht="14.5" hidden="1" x14ac:dyDescent="0.35">
      <c r="A67" s="13" t="s">
        <v>50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4" s="9" customFormat="1" ht="14.5" hidden="1" x14ac:dyDescent="0.35">
      <c r="A68" s="14" t="s">
        <v>48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1:14" ht="14.5" hidden="1" x14ac:dyDescent="0.35">
      <c r="A69" s="13" t="s">
        <v>61</v>
      </c>
    </row>
    <row r="70" spans="1:14" ht="14.5" hidden="1" x14ac:dyDescent="0.35">
      <c r="A70" s="14" t="s">
        <v>62</v>
      </c>
    </row>
    <row r="71" spans="1:14" ht="14.5" hidden="1" x14ac:dyDescent="0.35">
      <c r="A71" s="13" t="s">
        <v>71</v>
      </c>
    </row>
    <row r="72" spans="1:14" ht="14.5" hidden="1" x14ac:dyDescent="0.35">
      <c r="A72" s="14" t="s">
        <v>72</v>
      </c>
    </row>
    <row r="73" spans="1:14" ht="14.5" hidden="1" x14ac:dyDescent="0.35">
      <c r="A73" s="13" t="s">
        <v>75</v>
      </c>
    </row>
    <row r="74" spans="1:14" ht="14.5" hidden="1" x14ac:dyDescent="0.35">
      <c r="A74" s="14" t="s">
        <v>76</v>
      </c>
    </row>
    <row r="75" spans="1:14" ht="14.5" hidden="1" x14ac:dyDescent="0.35">
      <c r="A75" s="13" t="s">
        <v>80</v>
      </c>
    </row>
    <row r="76" spans="1:14" ht="14.5" hidden="1" x14ac:dyDescent="0.35">
      <c r="A76" s="14" t="s">
        <v>79</v>
      </c>
    </row>
    <row r="77" spans="1:14" ht="14.5" x14ac:dyDescent="0.35">
      <c r="A77" s="13" t="s">
        <v>84</v>
      </c>
    </row>
    <row r="78" spans="1:14" ht="14.5" x14ac:dyDescent="0.35">
      <c r="A78" s="14" t="s">
        <v>83</v>
      </c>
    </row>
    <row r="84" spans="1:1" ht="14.5" x14ac:dyDescent="0.35">
      <c r="A84" s="71"/>
    </row>
    <row r="85" spans="1:1" ht="14.5" x14ac:dyDescent="0.35">
      <c r="A85" s="13" t="s">
        <v>43</v>
      </c>
    </row>
    <row r="86" spans="1:1" ht="14.5" x14ac:dyDescent="0.35">
      <c r="A86" s="72" t="s">
        <v>45</v>
      </c>
    </row>
    <row r="87" spans="1:1" ht="14.5" x14ac:dyDescent="0.35">
      <c r="A87" s="13" t="s">
        <v>44</v>
      </c>
    </row>
    <row r="88" spans="1:1" ht="14.5" x14ac:dyDescent="0.35">
      <c r="A88" s="72" t="s">
        <v>46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2019-01-09T16:16:35Z</cp:lastPrinted>
  <dcterms:created xsi:type="dcterms:W3CDTF">2000-04-13T13:33:42Z</dcterms:created>
  <dcterms:modified xsi:type="dcterms:W3CDTF">2024-11-04T14:31:56Z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