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09D3D15-8759-4F0E-9D80-CB32803CB87D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FALL RIVER" sheetId="2" r:id="rId1"/>
  </sheets>
  <definedNames>
    <definedName name="_xlnm.Print_Area" localSheetId="0">'FALL RIVER'!$A$1:$F$71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4" i="2" l="1"/>
  <c r="Q65" i="2"/>
  <c r="Q66" i="2"/>
  <c r="Q63" i="2"/>
  <c r="P69" i="2"/>
  <c r="Q47" i="2"/>
  <c r="Q49" i="2"/>
  <c r="O46" i="2"/>
  <c r="O69" i="2" s="1"/>
  <c r="O48" i="2"/>
  <c r="Q48" i="2" s="1"/>
  <c r="Q46" i="2" l="1"/>
  <c r="Q62" i="2"/>
  <c r="N61" i="2"/>
  <c r="N69" i="2" s="1"/>
  <c r="Q44" i="2"/>
  <c r="M43" i="2"/>
  <c r="M69" i="2" s="1"/>
  <c r="Q8" i="2"/>
  <c r="L69" i="2"/>
  <c r="K69" i="2"/>
  <c r="Q9" i="2"/>
  <c r="Q38" i="2"/>
  <c r="Q40" i="2"/>
  <c r="Q41" i="2"/>
  <c r="Q42" i="2"/>
  <c r="J39" i="2"/>
  <c r="Q39" i="2" s="1"/>
  <c r="J37" i="2"/>
  <c r="Q29" i="2"/>
  <c r="I28" i="2"/>
  <c r="Q28" i="2" s="1"/>
  <c r="Q60" i="2"/>
  <c r="Q61" i="2" l="1"/>
  <c r="I69" i="2"/>
  <c r="Q43" i="2"/>
  <c r="J69" i="2"/>
  <c r="Q37" i="2"/>
  <c r="H69" i="2"/>
</calcChain>
</file>

<file path=xl/sharedStrings.xml><?xml version="1.0" encoding="utf-8"?>
<sst xmlns="http://schemas.openxmlformats.org/spreadsheetml/2006/main" count="194" uniqueCount="122">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</sst>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abSelected="1" zoomScale="120" zoomScaleNormal="120" workbookViewId="0">
      <selection activeCell="A53" sqref="A53"/>
    </sheetView>
  </sheetViews>
  <sheetFormatPr defaultColWidth="9.140625" defaultRowHeight="13.5" x14ac:dyDescent="0.25"/>
  <cols>
    <col min="1" max="1" width="61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7.28515625" style="2" customWidth="1"/>
    <col min="8" max="8" width="18.5703125" style="2" hidden="1" customWidth="1"/>
    <col min="9" max="15" width="18" style="2" hidden="1" customWidth="1"/>
    <col min="16" max="16" width="18" style="2" customWidth="1"/>
    <col min="17" max="17" width="12.140625" style="3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11</v>
      </c>
      <c r="B1" s="90" t="s">
        <v>10</v>
      </c>
      <c r="C1" s="91"/>
      <c r="D1" s="91"/>
      <c r="E1" s="91"/>
      <c r="F1" s="91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ht="20.25" x14ac:dyDescent="0.3">
      <c r="A2" s="38" t="s">
        <v>7</v>
      </c>
      <c r="B2" s="6"/>
      <c r="C2" s="6"/>
      <c r="D2" s="6"/>
      <c r="E2" s="7"/>
      <c r="F2" s="7"/>
      <c r="G2" s="7"/>
    </row>
    <row r="3" spans="1:17" ht="20.25" x14ac:dyDescent="0.3">
      <c r="A3" s="4" t="s">
        <v>12</v>
      </c>
      <c r="C3" s="1"/>
    </row>
    <row r="4" spans="1:17" ht="21" thickBot="1" x14ac:dyDescent="0.35">
      <c r="A4" s="4"/>
      <c r="B4" s="5"/>
      <c r="C4" s="1"/>
    </row>
    <row r="5" spans="1:17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49</v>
      </c>
      <c r="I5" s="61" t="s">
        <v>60</v>
      </c>
      <c r="J5" s="61" t="s">
        <v>63</v>
      </c>
      <c r="K5" s="61" t="s">
        <v>73</v>
      </c>
      <c r="L5" s="61" t="s">
        <v>78</v>
      </c>
      <c r="M5" s="61" t="s">
        <v>82</v>
      </c>
      <c r="N5" s="61" t="s">
        <v>86</v>
      </c>
      <c r="O5" s="61" t="s">
        <v>96</v>
      </c>
      <c r="P5" s="61" t="s">
        <v>103</v>
      </c>
      <c r="Q5" s="8" t="s">
        <v>6</v>
      </c>
    </row>
    <row r="6" spans="1:17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1:17" s="9" customFormat="1" ht="16.5" hidden="1" x14ac:dyDescent="0.3">
      <c r="A7" s="10" t="s">
        <v>74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21"/>
    </row>
    <row r="8" spans="1:17" s="9" customFormat="1" ht="16.5" hidden="1" x14ac:dyDescent="0.3">
      <c r="A8" s="40" t="s">
        <v>13</v>
      </c>
      <c r="B8" s="60" t="s">
        <v>56</v>
      </c>
      <c r="C8" s="48" t="s">
        <v>81</v>
      </c>
      <c r="D8" s="67" t="s">
        <v>26</v>
      </c>
      <c r="E8" s="68" t="s">
        <v>27</v>
      </c>
      <c r="F8" s="10" t="s">
        <v>20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52">
        <f>L8</f>
        <v>95000</v>
      </c>
    </row>
    <row r="9" spans="1:17" s="9" customFormat="1" ht="16.5" hidden="1" x14ac:dyDescent="0.3">
      <c r="A9" s="44" t="s">
        <v>15</v>
      </c>
      <c r="B9" s="60" t="s">
        <v>56</v>
      </c>
      <c r="C9" s="10" t="s">
        <v>77</v>
      </c>
      <c r="D9" s="67" t="s">
        <v>32</v>
      </c>
      <c r="E9" s="67" t="s">
        <v>33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52">
        <f>K9</f>
        <v>575549.14</v>
      </c>
    </row>
    <row r="10" spans="1:17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52"/>
    </row>
    <row r="11" spans="1:17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52"/>
    </row>
    <row r="12" spans="1:17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52"/>
    </row>
    <row r="13" spans="1:17" s="9" customFormat="1" ht="16.5" hidden="1" x14ac:dyDescent="0.3">
      <c r="A13" s="10" t="s">
        <v>35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52"/>
    </row>
    <row r="14" spans="1:17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36</v>
      </c>
      <c r="H14" s="41"/>
      <c r="I14" s="41"/>
      <c r="J14" s="41"/>
      <c r="K14" s="41"/>
      <c r="L14" s="41"/>
      <c r="M14" s="41"/>
      <c r="N14" s="41"/>
      <c r="O14" s="41"/>
      <c r="P14" s="41"/>
      <c r="Q14" s="52"/>
    </row>
    <row r="15" spans="1:17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36</v>
      </c>
      <c r="H15" s="41"/>
      <c r="I15" s="41"/>
      <c r="J15" s="41"/>
      <c r="K15" s="41"/>
      <c r="L15" s="41"/>
      <c r="M15" s="41"/>
      <c r="N15" s="41"/>
      <c r="O15" s="41"/>
      <c r="P15" s="41"/>
      <c r="Q15" s="52"/>
    </row>
    <row r="16" spans="1:17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52"/>
    </row>
    <row r="17" spans="1:17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52"/>
    </row>
    <row r="18" spans="1:17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52"/>
    </row>
    <row r="19" spans="1:17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52"/>
    </row>
    <row r="20" spans="1:17" s="9" customFormat="1" ht="16.5" hidden="1" x14ac:dyDescent="0.3">
      <c r="A20" s="10" t="s">
        <v>37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52"/>
    </row>
    <row r="21" spans="1:17" s="9" customFormat="1" ht="16.5" hidden="1" x14ac:dyDescent="0.3">
      <c r="A21" s="37"/>
      <c r="B21" s="11"/>
      <c r="C21" s="57"/>
      <c r="D21" s="48" t="s">
        <v>41</v>
      </c>
      <c r="E21" s="48" t="s">
        <v>42</v>
      </c>
      <c r="F21" s="10">
        <v>17.245000000000001</v>
      </c>
      <c r="G21" s="59" t="s">
        <v>38</v>
      </c>
      <c r="H21" s="41"/>
      <c r="I21" s="41"/>
      <c r="J21" s="41"/>
      <c r="K21" s="41"/>
      <c r="L21" s="41"/>
      <c r="M21" s="41"/>
      <c r="N21" s="41"/>
      <c r="O21" s="41"/>
      <c r="P21" s="41"/>
      <c r="Q21" s="52"/>
    </row>
    <row r="22" spans="1:17" s="9" customFormat="1" ht="16.5" hidden="1" x14ac:dyDescent="0.3">
      <c r="A22" s="37"/>
      <c r="B22" s="11"/>
      <c r="C22" s="57"/>
      <c r="D22" s="48" t="s">
        <v>41</v>
      </c>
      <c r="E22" s="48" t="s">
        <v>42</v>
      </c>
      <c r="F22" s="10">
        <v>17.245000000000001</v>
      </c>
      <c r="G22" s="59" t="s">
        <v>38</v>
      </c>
      <c r="H22" s="41"/>
      <c r="I22" s="41"/>
      <c r="J22" s="41"/>
      <c r="K22" s="41"/>
      <c r="L22" s="41"/>
      <c r="M22" s="41"/>
      <c r="N22" s="41"/>
      <c r="O22" s="41"/>
      <c r="P22" s="41"/>
      <c r="Q22" s="52"/>
    </row>
    <row r="23" spans="1:17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52"/>
    </row>
    <row r="24" spans="1:17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52"/>
    </row>
    <row r="25" spans="1:17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52"/>
    </row>
    <row r="26" spans="1:17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52"/>
    </row>
    <row r="27" spans="1:17" s="9" customFormat="1" ht="16.5" hidden="1" x14ac:dyDescent="0.3">
      <c r="A27" s="10" t="s">
        <v>54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52"/>
    </row>
    <row r="28" spans="1:17" s="9" customFormat="1" ht="16.5" hidden="1" x14ac:dyDescent="0.3">
      <c r="A28" s="62" t="s">
        <v>55</v>
      </c>
      <c r="B28" s="60" t="s">
        <v>56</v>
      </c>
      <c r="C28" s="10" t="s">
        <v>57</v>
      </c>
      <c r="D28" s="10" t="s">
        <v>23</v>
      </c>
      <c r="E28" s="10" t="s">
        <v>24</v>
      </c>
      <c r="F28" s="10">
        <v>17.225000000000001</v>
      </c>
      <c r="G28" s="75" t="s">
        <v>58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52">
        <f>SUM(I28)</f>
        <v>299999</v>
      </c>
    </row>
    <row r="29" spans="1:17" s="9" customFormat="1" ht="16.5" hidden="1" x14ac:dyDescent="0.3">
      <c r="A29" s="62" t="s">
        <v>55</v>
      </c>
      <c r="B29" s="63" t="s">
        <v>59</v>
      </c>
      <c r="C29" s="10" t="s">
        <v>57</v>
      </c>
      <c r="D29" s="10" t="s">
        <v>23</v>
      </c>
      <c r="E29" s="10" t="s">
        <v>24</v>
      </c>
      <c r="F29" s="10">
        <v>17.225000000000001</v>
      </c>
      <c r="G29" s="75" t="s">
        <v>58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52">
        <f>SUM(I29)</f>
        <v>1</v>
      </c>
    </row>
    <row r="30" spans="1:17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52"/>
    </row>
    <row r="31" spans="1:17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52"/>
    </row>
    <row r="32" spans="1:17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52"/>
    </row>
    <row r="33" spans="1:18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52"/>
    </row>
    <row r="34" spans="1:18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52"/>
    </row>
    <row r="35" spans="1:18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52"/>
    </row>
    <row r="36" spans="1:18" s="9" customFormat="1" ht="16.5" hidden="1" x14ac:dyDescent="0.3">
      <c r="A36" s="10" t="s">
        <v>64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52"/>
    </row>
    <row r="37" spans="1:18" s="9" customFormat="1" ht="16.5" hidden="1" x14ac:dyDescent="0.3">
      <c r="A37" s="64" t="s">
        <v>65</v>
      </c>
      <c r="B37" s="11" t="s">
        <v>66</v>
      </c>
      <c r="C37" s="48" t="s">
        <v>67</v>
      </c>
      <c r="D37" s="65" t="s">
        <v>25</v>
      </c>
      <c r="E37" s="65">
        <v>6501</v>
      </c>
      <c r="F37" s="11">
        <v>17.259</v>
      </c>
      <c r="G37" s="70" t="s">
        <v>39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52">
        <f>SUM(J37)</f>
        <v>936860</v>
      </c>
    </row>
    <row r="38" spans="1:18" s="9" customFormat="1" ht="16.5" hidden="1" x14ac:dyDescent="0.3">
      <c r="A38" s="64" t="s">
        <v>65</v>
      </c>
      <c r="B38" s="11" t="s">
        <v>68</v>
      </c>
      <c r="C38" s="48" t="s">
        <v>67</v>
      </c>
      <c r="D38" s="65" t="s">
        <v>25</v>
      </c>
      <c r="E38" s="65">
        <v>6501</v>
      </c>
      <c r="F38" s="11">
        <v>17.259</v>
      </c>
      <c r="G38" s="70" t="s">
        <v>39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52">
        <f t="shared" ref="Q38:Q42" si="0">SUM(J38)</f>
        <v>1</v>
      </c>
    </row>
    <row r="39" spans="1:18" s="9" customFormat="1" ht="16.5" hidden="1" x14ac:dyDescent="0.3">
      <c r="A39" s="42" t="s">
        <v>69</v>
      </c>
      <c r="B39" s="11" t="s">
        <v>66</v>
      </c>
      <c r="C39" s="48" t="s">
        <v>70</v>
      </c>
      <c r="D39" s="66" t="s">
        <v>28</v>
      </c>
      <c r="E39" s="66">
        <v>6502</v>
      </c>
      <c r="F39" s="10">
        <v>17.257999999999999</v>
      </c>
      <c r="G39" s="70" t="s">
        <v>39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52">
        <f t="shared" si="0"/>
        <v>175383</v>
      </c>
    </row>
    <row r="40" spans="1:18" s="9" customFormat="1" ht="16.5" hidden="1" x14ac:dyDescent="0.3">
      <c r="A40" s="42" t="s">
        <v>69</v>
      </c>
      <c r="B40" s="11" t="s">
        <v>68</v>
      </c>
      <c r="C40" s="48" t="s">
        <v>70</v>
      </c>
      <c r="D40" s="66" t="s">
        <v>28</v>
      </c>
      <c r="E40" s="66">
        <v>6502</v>
      </c>
      <c r="F40" s="10">
        <v>17.257999999999999</v>
      </c>
      <c r="G40" s="70" t="s">
        <v>39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52">
        <f t="shared" si="0"/>
        <v>1</v>
      </c>
    </row>
    <row r="41" spans="1:18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52">
        <f t="shared" si="0"/>
        <v>0</v>
      </c>
    </row>
    <row r="42" spans="1:18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52">
        <f t="shared" si="0"/>
        <v>0</v>
      </c>
    </row>
    <row r="43" spans="1:18" s="9" customFormat="1" ht="16.5" hidden="1" x14ac:dyDescent="0.3">
      <c r="A43" s="42" t="s">
        <v>69</v>
      </c>
      <c r="B43" s="11" t="s">
        <v>66</v>
      </c>
      <c r="C43" s="48" t="s">
        <v>85</v>
      </c>
      <c r="D43" s="10" t="s">
        <v>28</v>
      </c>
      <c r="E43" s="10">
        <v>6502</v>
      </c>
      <c r="F43" s="10">
        <v>17.257999999999999</v>
      </c>
      <c r="G43" s="77" t="s">
        <v>39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52">
        <f>M43</f>
        <v>638073.55000000005</v>
      </c>
    </row>
    <row r="44" spans="1:18" s="9" customFormat="1" ht="16.5" hidden="1" x14ac:dyDescent="0.3">
      <c r="A44" s="42" t="s">
        <v>69</v>
      </c>
      <c r="B44" s="11" t="s">
        <v>68</v>
      </c>
      <c r="C44" s="48" t="s">
        <v>85</v>
      </c>
      <c r="D44" s="10" t="s">
        <v>28</v>
      </c>
      <c r="E44" s="10">
        <v>6502</v>
      </c>
      <c r="F44" s="10">
        <v>17.257999999999999</v>
      </c>
      <c r="G44" s="77" t="s">
        <v>39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52">
        <f>M44</f>
        <v>1</v>
      </c>
    </row>
    <row r="45" spans="1:18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52"/>
    </row>
    <row r="46" spans="1:18" s="9" customFormat="1" ht="16.5" hidden="1" x14ac:dyDescent="0.3">
      <c r="A46" s="37" t="s">
        <v>97</v>
      </c>
      <c r="B46" s="11" t="s">
        <v>66</v>
      </c>
      <c r="C46" s="10" t="s">
        <v>98</v>
      </c>
      <c r="D46" s="10" t="s">
        <v>99</v>
      </c>
      <c r="E46" s="10">
        <v>6503</v>
      </c>
      <c r="F46" s="10">
        <v>17.277999999999999</v>
      </c>
      <c r="G46" s="77" t="s">
        <v>39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52">
        <f>O46</f>
        <v>177756</v>
      </c>
    </row>
    <row r="47" spans="1:18" s="9" customFormat="1" ht="16.5" hidden="1" x14ac:dyDescent="0.3">
      <c r="A47" s="37" t="s">
        <v>97</v>
      </c>
      <c r="B47" s="11" t="s">
        <v>68</v>
      </c>
      <c r="C47" s="10" t="s">
        <v>98</v>
      </c>
      <c r="D47" s="10" t="s">
        <v>99</v>
      </c>
      <c r="E47" s="10">
        <v>6503</v>
      </c>
      <c r="F47" s="10">
        <v>17.277999999999999</v>
      </c>
      <c r="G47" s="77" t="s">
        <v>39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52">
        <f t="shared" ref="Q47:Q49" si="1">O47</f>
        <v>1</v>
      </c>
    </row>
    <row r="48" spans="1:18" s="9" customFormat="1" ht="16.5" hidden="1" x14ac:dyDescent="0.3">
      <c r="A48" s="37" t="s">
        <v>97</v>
      </c>
      <c r="B48" s="11" t="s">
        <v>66</v>
      </c>
      <c r="C48" s="10" t="s">
        <v>100</v>
      </c>
      <c r="D48" s="10" t="s">
        <v>99</v>
      </c>
      <c r="E48" s="10">
        <v>6503</v>
      </c>
      <c r="F48" s="10">
        <v>17.277999999999999</v>
      </c>
      <c r="G48" s="77" t="s">
        <v>39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52">
        <f t="shared" si="1"/>
        <v>583809.05000000005</v>
      </c>
      <c r="R48" s="54"/>
    </row>
    <row r="49" spans="1:17" s="9" customFormat="1" ht="16.5" hidden="1" x14ac:dyDescent="0.3">
      <c r="A49" s="37" t="s">
        <v>97</v>
      </c>
      <c r="B49" s="11" t="s">
        <v>68</v>
      </c>
      <c r="C49" s="10" t="s">
        <v>100</v>
      </c>
      <c r="D49" s="10" t="s">
        <v>99</v>
      </c>
      <c r="E49" s="10">
        <v>6503</v>
      </c>
      <c r="F49" s="10">
        <v>17.277999999999999</v>
      </c>
      <c r="G49" s="77" t="s">
        <v>39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52">
        <f t="shared" si="1"/>
        <v>1</v>
      </c>
    </row>
    <row r="50" spans="1:17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52"/>
    </row>
    <row r="51" spans="1:17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52"/>
    </row>
    <row r="52" spans="1:17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52"/>
    </row>
    <row r="53" spans="1:17" s="9" customFormat="1" ht="16.5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52"/>
    </row>
    <row r="54" spans="1:17" s="9" customFormat="1" ht="16.5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52"/>
    </row>
    <row r="55" spans="1:17" s="9" customFormat="1" ht="16.5" x14ac:dyDescent="0.3">
      <c r="A55" s="10" t="s">
        <v>53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52"/>
    </row>
    <row r="56" spans="1:17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40</v>
      </c>
      <c r="H56" s="41"/>
      <c r="I56" s="41"/>
      <c r="J56" s="41"/>
      <c r="K56" s="41"/>
      <c r="L56" s="41"/>
      <c r="M56" s="41"/>
      <c r="N56" s="76"/>
      <c r="O56" s="76"/>
      <c r="P56" s="76"/>
      <c r="Q56" s="52"/>
    </row>
    <row r="57" spans="1:17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40</v>
      </c>
      <c r="H57" s="41"/>
      <c r="I57" s="41"/>
      <c r="J57" s="41"/>
      <c r="K57" s="41"/>
      <c r="L57" s="41"/>
      <c r="M57" s="41"/>
      <c r="N57" s="76"/>
      <c r="O57" s="76"/>
      <c r="P57" s="76"/>
      <c r="Q57" s="52"/>
    </row>
    <row r="58" spans="1:17" s="9" customFormat="1" ht="16.5" hidden="1" x14ac:dyDescent="0.3">
      <c r="A58" s="42" t="s">
        <v>17</v>
      </c>
      <c r="B58" s="11"/>
      <c r="C58" s="10"/>
      <c r="D58" s="10" t="s">
        <v>29</v>
      </c>
      <c r="E58" s="10" t="s">
        <v>31</v>
      </c>
      <c r="F58" s="11" t="s">
        <v>18</v>
      </c>
      <c r="G58" s="59" t="s">
        <v>40</v>
      </c>
      <c r="H58" s="41"/>
      <c r="I58" s="41"/>
      <c r="J58" s="41"/>
      <c r="K58" s="41"/>
      <c r="L58" s="41"/>
      <c r="M58" s="41"/>
      <c r="N58" s="76"/>
      <c r="O58" s="76"/>
      <c r="P58" s="76"/>
      <c r="Q58" s="52"/>
    </row>
    <row r="59" spans="1:17" s="9" customFormat="1" ht="16.5" hidden="1" x14ac:dyDescent="0.3">
      <c r="A59" s="42" t="s">
        <v>17</v>
      </c>
      <c r="B59" s="11"/>
      <c r="C59" s="10"/>
      <c r="D59" s="10" t="s">
        <v>29</v>
      </c>
      <c r="E59" s="10" t="s">
        <v>31</v>
      </c>
      <c r="F59" s="11" t="s">
        <v>18</v>
      </c>
      <c r="G59" s="59" t="s">
        <v>40</v>
      </c>
      <c r="H59" s="41"/>
      <c r="I59" s="41"/>
      <c r="J59" s="41"/>
      <c r="K59" s="41"/>
      <c r="L59" s="41"/>
      <c r="M59" s="41"/>
      <c r="N59" s="76"/>
      <c r="O59" s="76"/>
      <c r="P59" s="76"/>
      <c r="Q59" s="52"/>
    </row>
    <row r="60" spans="1:17" s="9" customFormat="1" ht="16.5" hidden="1" x14ac:dyDescent="0.3">
      <c r="A60" s="72" t="s">
        <v>47</v>
      </c>
      <c r="B60" s="11" t="s">
        <v>51</v>
      </c>
      <c r="C60" s="74" t="s">
        <v>52</v>
      </c>
      <c r="D60" s="10" t="s">
        <v>21</v>
      </c>
      <c r="E60" s="10" t="s">
        <v>22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52">
        <f>SUM(H60:I60)</f>
        <v>9476.43</v>
      </c>
    </row>
    <row r="61" spans="1:17" s="9" customFormat="1" ht="16.5" hidden="1" x14ac:dyDescent="0.3">
      <c r="A61" s="80" t="s">
        <v>94</v>
      </c>
      <c r="B61" s="11" t="s">
        <v>87</v>
      </c>
      <c r="C61" s="10" t="s">
        <v>88</v>
      </c>
      <c r="D61" s="10" t="s">
        <v>89</v>
      </c>
      <c r="E61" s="10" t="s">
        <v>90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52">
        <f>N61</f>
        <v>80560.527383672597</v>
      </c>
    </row>
    <row r="62" spans="1:17" s="9" customFormat="1" ht="16.5" hidden="1" x14ac:dyDescent="0.3">
      <c r="A62" s="80" t="s">
        <v>94</v>
      </c>
      <c r="B62" s="11" t="s">
        <v>91</v>
      </c>
      <c r="C62" s="10" t="s">
        <v>88</v>
      </c>
      <c r="D62" s="10" t="s">
        <v>89</v>
      </c>
      <c r="E62" s="10" t="s">
        <v>90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52">
        <f>N62</f>
        <v>1</v>
      </c>
    </row>
    <row r="63" spans="1:17" s="9" customFormat="1" ht="16.5" x14ac:dyDescent="0.3">
      <c r="A63" s="80" t="s">
        <v>104</v>
      </c>
      <c r="B63" s="11" t="s">
        <v>66</v>
      </c>
      <c r="C63" s="85" t="s">
        <v>105</v>
      </c>
      <c r="D63" s="86" t="s">
        <v>106</v>
      </c>
      <c r="E63" s="10" t="s">
        <v>107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52">
        <f>P63</f>
        <v>5118</v>
      </c>
    </row>
    <row r="64" spans="1:17" s="9" customFormat="1" ht="16.5" x14ac:dyDescent="0.3">
      <c r="A64" s="80" t="s">
        <v>108</v>
      </c>
      <c r="B64" s="11" t="s">
        <v>66</v>
      </c>
      <c r="C64" s="87" t="s">
        <v>109</v>
      </c>
      <c r="D64" s="87" t="s">
        <v>110</v>
      </c>
      <c r="E64" s="10" t="s">
        <v>111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52">
        <f t="shared" ref="Q64:Q66" si="2">P64</f>
        <v>7230.08</v>
      </c>
    </row>
    <row r="65" spans="1:17" s="9" customFormat="1" ht="16.5" x14ac:dyDescent="0.3">
      <c r="A65" s="80" t="s">
        <v>112</v>
      </c>
      <c r="B65" s="11" t="s">
        <v>66</v>
      </c>
      <c r="C65" s="88" t="s">
        <v>113</v>
      </c>
      <c r="D65" s="88" t="s">
        <v>114</v>
      </c>
      <c r="E65" s="10" t="s">
        <v>115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52">
        <f t="shared" si="2"/>
        <v>9640.1</v>
      </c>
    </row>
    <row r="66" spans="1:17" s="9" customFormat="1" ht="16.5" x14ac:dyDescent="0.3">
      <c r="A66" s="80" t="s">
        <v>116</v>
      </c>
      <c r="B66" s="11" t="s">
        <v>66</v>
      </c>
      <c r="C66" s="89" t="s">
        <v>117</v>
      </c>
      <c r="D66" s="89" t="s">
        <v>118</v>
      </c>
      <c r="E66" s="10" t="s">
        <v>119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52">
        <f t="shared" si="2"/>
        <v>10163.379999999999</v>
      </c>
    </row>
    <row r="67" spans="1:17" s="9" customFormat="1" ht="16.5" x14ac:dyDescent="0.3">
      <c r="A67" s="58"/>
      <c r="B67" s="11"/>
      <c r="C67" s="59"/>
      <c r="D67" s="59"/>
      <c r="E67" s="59"/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52"/>
    </row>
    <row r="68" spans="1:17" s="9" customFormat="1" ht="17.25" thickBot="1" x14ac:dyDescent="0.35">
      <c r="A68" s="22"/>
      <c r="B68" s="22"/>
      <c r="C68" s="22"/>
      <c r="D68" s="20"/>
      <c r="E68" s="20"/>
      <c r="F68" s="20"/>
      <c r="G68" s="20"/>
      <c r="H68" s="23"/>
      <c r="I68" s="23"/>
      <c r="J68" s="23"/>
      <c r="K68" s="23"/>
      <c r="L68" s="23"/>
      <c r="M68" s="23"/>
      <c r="N68" s="79"/>
      <c r="O68" s="79"/>
      <c r="P68" s="79"/>
      <c r="Q68" s="52"/>
    </row>
    <row r="69" spans="1:17" s="9" customFormat="1" ht="17.25" thickBot="1" x14ac:dyDescent="0.35">
      <c r="A69" s="24" t="s">
        <v>0</v>
      </c>
      <c r="B69" s="25"/>
      <c r="C69" s="26"/>
      <c r="D69" s="26"/>
      <c r="E69" s="26"/>
      <c r="F69" s="26"/>
      <c r="G69" s="69"/>
      <c r="H69" s="50">
        <f>SUM(H6:H68)</f>
        <v>9476.43</v>
      </c>
      <c r="I69" s="50">
        <f>SUM(I28:I68)</f>
        <v>300000</v>
      </c>
      <c r="J69" s="50">
        <f>SUM(J36:J40)</f>
        <v>1112245</v>
      </c>
      <c r="K69" s="50">
        <f>SUM(K7:K10)</f>
        <v>575549.14</v>
      </c>
      <c r="L69" s="50">
        <f>SUM(L7:L8)</f>
        <v>95000</v>
      </c>
      <c r="M69" s="50">
        <f>SUM(M43:M46)</f>
        <v>638074.55000000005</v>
      </c>
      <c r="N69" s="50">
        <f>SUM(N55:N62)</f>
        <v>80561.527383672597</v>
      </c>
      <c r="O69" s="50">
        <f>SUM(O36:O51)</f>
        <v>761567.05</v>
      </c>
      <c r="P69" s="50">
        <f>SUM(P55:P67)</f>
        <v>32151.559999999998</v>
      </c>
      <c r="Q69" s="51"/>
    </row>
    <row r="70" spans="1:17" s="9" customFormat="1" ht="16.5" x14ac:dyDescent="0.3">
      <c r="A70" s="14"/>
      <c r="B70" s="14"/>
      <c r="C70" s="15"/>
      <c r="D70" s="15"/>
      <c r="E70" s="15"/>
      <c r="F70" s="15"/>
      <c r="G70" s="15"/>
      <c r="H70" s="16"/>
      <c r="I70" s="16"/>
      <c r="J70" s="16"/>
      <c r="K70" s="16"/>
      <c r="L70" s="16"/>
      <c r="M70" s="16"/>
      <c r="N70" s="16"/>
      <c r="O70" s="16"/>
      <c r="P70" s="16"/>
      <c r="Q70" s="17"/>
    </row>
    <row r="71" spans="1:17" s="9" customFormat="1" ht="16.5" x14ac:dyDescent="0.3">
      <c r="A71" s="13" t="s">
        <v>9</v>
      </c>
      <c r="C71" s="34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7" s="9" customFormat="1" ht="16.5" hidden="1" x14ac:dyDescent="0.3">
      <c r="A72" s="13" t="s">
        <v>50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7" s="9" customFormat="1" ht="16.5" hidden="1" x14ac:dyDescent="0.3">
      <c r="A73" s="14" t="s">
        <v>48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7" ht="15" hidden="1" x14ac:dyDescent="0.25">
      <c r="A74" s="13" t="s">
        <v>61</v>
      </c>
    </row>
    <row r="75" spans="1:17" ht="15" hidden="1" x14ac:dyDescent="0.25">
      <c r="A75" s="14" t="s">
        <v>62</v>
      </c>
    </row>
    <row r="76" spans="1:17" ht="15" hidden="1" x14ac:dyDescent="0.25">
      <c r="A76" s="13" t="s">
        <v>71</v>
      </c>
    </row>
    <row r="77" spans="1:17" ht="15" hidden="1" x14ac:dyDescent="0.25">
      <c r="A77" s="14" t="s">
        <v>72</v>
      </c>
    </row>
    <row r="78" spans="1:17" ht="15" hidden="1" x14ac:dyDescent="0.25">
      <c r="A78" s="13" t="s">
        <v>75</v>
      </c>
    </row>
    <row r="79" spans="1:17" ht="15" hidden="1" x14ac:dyDescent="0.25">
      <c r="A79" s="14" t="s">
        <v>76</v>
      </c>
    </row>
    <row r="80" spans="1:17" ht="15" hidden="1" x14ac:dyDescent="0.25">
      <c r="A80" s="13" t="s">
        <v>80</v>
      </c>
    </row>
    <row r="81" spans="1:13" ht="15" hidden="1" x14ac:dyDescent="0.25">
      <c r="A81" s="14" t="s">
        <v>79</v>
      </c>
    </row>
    <row r="82" spans="1:13" ht="15" hidden="1" x14ac:dyDescent="0.25">
      <c r="A82" s="13" t="s">
        <v>84</v>
      </c>
    </row>
    <row r="83" spans="1:13" ht="15" hidden="1" x14ac:dyDescent="0.25">
      <c r="A83" s="14" t="s">
        <v>83</v>
      </c>
    </row>
    <row r="84" spans="1:13" ht="15" hidden="1" x14ac:dyDescent="0.25">
      <c r="A84" s="13" t="s">
        <v>93</v>
      </c>
    </row>
    <row r="85" spans="1:13" ht="15" hidden="1" x14ac:dyDescent="0.25">
      <c r="A85" s="14" t="s">
        <v>92</v>
      </c>
    </row>
    <row r="86" spans="1:13" hidden="1" x14ac:dyDescent="0.25"/>
    <row r="87" spans="1:13" s="82" customFormat="1" hidden="1" x14ac:dyDescent="0.25">
      <c r="A87" s="81" t="s">
        <v>95</v>
      </c>
      <c r="C87" s="83"/>
      <c r="D87" s="83"/>
      <c r="E87" s="83"/>
      <c r="F87" s="83"/>
      <c r="G87" s="83"/>
      <c r="H87" s="84"/>
      <c r="I87" s="84"/>
      <c r="J87" s="84"/>
      <c r="K87" s="84"/>
      <c r="L87" s="84"/>
      <c r="M87" s="84"/>
    </row>
    <row r="88" spans="1:13" hidden="1" x14ac:dyDescent="0.25"/>
    <row r="89" spans="1:13" ht="15" hidden="1" x14ac:dyDescent="0.25">
      <c r="A89" s="13" t="s">
        <v>101</v>
      </c>
    </row>
    <row r="90" spans="1:13" ht="15" hidden="1" x14ac:dyDescent="0.25">
      <c r="A90" s="14" t="s">
        <v>102</v>
      </c>
    </row>
    <row r="91" spans="1:13" ht="15" x14ac:dyDescent="0.25">
      <c r="A91" s="13" t="s">
        <v>121</v>
      </c>
    </row>
    <row r="92" spans="1:13" ht="15" x14ac:dyDescent="0.25">
      <c r="A92" s="14" t="s">
        <v>120</v>
      </c>
    </row>
    <row r="97" spans="1:1" ht="15" x14ac:dyDescent="0.25">
      <c r="A97" s="13" t="s">
        <v>43</v>
      </c>
    </row>
    <row r="98" spans="1:1" ht="15" x14ac:dyDescent="0.25">
      <c r="A98" s="71" t="s">
        <v>45</v>
      </c>
    </row>
    <row r="99" spans="1:1" ht="15" x14ac:dyDescent="0.25">
      <c r="A99" s="13" t="s">
        <v>44</v>
      </c>
    </row>
    <row r="100" spans="1:1" ht="15" x14ac:dyDescent="0.25">
      <c r="A100" s="71" t="s">
        <v>46</v>
      </c>
    </row>
  </sheetData>
  <mergeCells count="1">
    <mergeCell ref="B1:F1"/>
  </mergeCells>
  <phoneticPr fontId="0" type="noConversion"/>
  <hyperlinks>
    <hyperlink ref="A87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2025-01-07T17:36:29Z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