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mc:AlternateContent xmlns:mc="http://schemas.openxmlformats.org/markup-compatibility/2006">
    <mc:Choice Requires="x15">
      <x15ac:absPath xmlns:x15ac="http://schemas.microsoft.com/office/spreadsheetml/2010/11/ac" url="J:\Executive\Grants\FY25\FY25 Firefighter Safety Equipment Grant\Round 2\Application Documents\"/>
    </mc:Choice>
  </mc:AlternateContent>
  <xr:revisionPtr revIDLastSave="0" documentId="13_ncr:1_{532B08A7-956B-4B70-82C9-BCE905259348}" xr6:coauthVersionLast="47" xr6:coauthVersionMax="47" xr10:uidLastSave="{00000000-0000-0000-0000-000000000000}"/>
  <workbookProtection workbookAlgorithmName="SHA-512" workbookHashValue="65lxDzlBbxzdF8oFZVRBNvUEDpGu2iK1p6moUNlMLMqeP6KkWMVLeHMVwmcVl1RpeQhHneN8puDwj6eiex1DRA==" workbookSaltValue="ZVZbQ8OWMJKQGIz/H/BCiw==" workbookSpinCount="100000" lockStructure="1"/>
  <bookViews>
    <workbookView xWindow="-120" yWindow="-120" windowWidth="29040" windowHeight="15840" xr2:uid="{00000000-000D-0000-FFFF-FFFF00000000}"/>
  </bookViews>
  <sheets>
    <sheet name="Programmatic Summary" sheetId="2" r:id="rId1"/>
    <sheet name="Financial Summary" sheetId="3" r:id="rId2"/>
    <sheet name="Contact Info" sheetId="5" state="hidden" r:id="rId3"/>
  </sheets>
  <definedNames>
    <definedName name="_xlnm._FilterDatabase" localSheetId="2" hidden="1">'Contact Info'!$A$2:$T$307</definedName>
    <definedName name="_xlnm.Print_Area" localSheetId="1">'Financial Summary'!$A$1:$AZ$39</definedName>
    <definedName name="_xlnm.Print_Area" localSheetId="0">'Programmatic Summary'!$A$1:$AM$26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35" i="3" l="1"/>
  <c r="Y13" i="3"/>
  <c r="BF7" i="3"/>
  <c r="BF8" i="3"/>
  <c r="BF9" i="3"/>
  <c r="BF10" i="3"/>
  <c r="BF11" i="3"/>
  <c r="BF12" i="3"/>
  <c r="BF13" i="3"/>
  <c r="BF14" i="3"/>
  <c r="BF15" i="3"/>
  <c r="BF16" i="3"/>
  <c r="BF17" i="3"/>
  <c r="BF18" i="3"/>
  <c r="BF19" i="3"/>
  <c r="BF20" i="3"/>
  <c r="BF21" i="3"/>
  <c r="BF22" i="3"/>
  <c r="BF23" i="3"/>
  <c r="BF24" i="3"/>
  <c r="BF25" i="3"/>
  <c r="BF6" i="3"/>
  <c r="BC7" i="3"/>
  <c r="BD7" i="3"/>
  <c r="BE7" i="3"/>
  <c r="BG7" i="3"/>
  <c r="BH7" i="3"/>
  <c r="BC8" i="3"/>
  <c r="BD8" i="3"/>
  <c r="BE8" i="3"/>
  <c r="BG8" i="3"/>
  <c r="BH8" i="3"/>
  <c r="BC9" i="3"/>
  <c r="Y9" i="3" s="1"/>
  <c r="BD9" i="3"/>
  <c r="BE9" i="3"/>
  <c r="BG9" i="3"/>
  <c r="BH9" i="3"/>
  <c r="BC10" i="3"/>
  <c r="BD10" i="3"/>
  <c r="BE10" i="3"/>
  <c r="BG10" i="3"/>
  <c r="BH10" i="3"/>
  <c r="BC11" i="3"/>
  <c r="BD11" i="3"/>
  <c r="BE11" i="3"/>
  <c r="BG11" i="3"/>
  <c r="BH11" i="3"/>
  <c r="BC12" i="3"/>
  <c r="BD12" i="3"/>
  <c r="BE12" i="3"/>
  <c r="BG12" i="3"/>
  <c r="BH12" i="3"/>
  <c r="BC13" i="3"/>
  <c r="BD13" i="3"/>
  <c r="BE13" i="3"/>
  <c r="BG13" i="3"/>
  <c r="BH13" i="3"/>
  <c r="BC14" i="3"/>
  <c r="BD14" i="3"/>
  <c r="BE14" i="3"/>
  <c r="BG14" i="3"/>
  <c r="BH14" i="3"/>
  <c r="BC15" i="3"/>
  <c r="BD15" i="3"/>
  <c r="BE15" i="3"/>
  <c r="BG15" i="3"/>
  <c r="BH15" i="3"/>
  <c r="BC16" i="3"/>
  <c r="BD16" i="3"/>
  <c r="BE16" i="3"/>
  <c r="BG16" i="3"/>
  <c r="BH16" i="3"/>
  <c r="BC17" i="3"/>
  <c r="Y17" i="3" s="1"/>
  <c r="BD17" i="3"/>
  <c r="BE17" i="3"/>
  <c r="BG17" i="3"/>
  <c r="BH17" i="3"/>
  <c r="BC18" i="3"/>
  <c r="BD18" i="3"/>
  <c r="BE18" i="3"/>
  <c r="BG18" i="3"/>
  <c r="BH18" i="3"/>
  <c r="BC19" i="3"/>
  <c r="BD19" i="3"/>
  <c r="BE19" i="3"/>
  <c r="BG19" i="3"/>
  <c r="BH19" i="3"/>
  <c r="BC20" i="3"/>
  <c r="BD20" i="3"/>
  <c r="BE20" i="3"/>
  <c r="BG20" i="3"/>
  <c r="BH20" i="3"/>
  <c r="BC21" i="3"/>
  <c r="Y21" i="3" s="1"/>
  <c r="BD21" i="3"/>
  <c r="BE21" i="3"/>
  <c r="BG21" i="3"/>
  <c r="BH21" i="3"/>
  <c r="BC22" i="3"/>
  <c r="BD22" i="3"/>
  <c r="BE22" i="3"/>
  <c r="BG22" i="3"/>
  <c r="BH22" i="3"/>
  <c r="BC23" i="3"/>
  <c r="BD23" i="3"/>
  <c r="BE23" i="3"/>
  <c r="BG23" i="3"/>
  <c r="BH23" i="3"/>
  <c r="BC24" i="3"/>
  <c r="BD24" i="3"/>
  <c r="BE24" i="3"/>
  <c r="BG24" i="3"/>
  <c r="BH24" i="3"/>
  <c r="BC25" i="3"/>
  <c r="Y25" i="3" s="1"/>
  <c r="BD25" i="3"/>
  <c r="BE25" i="3"/>
  <c r="BG25" i="3"/>
  <c r="BH25" i="3"/>
  <c r="BH6" i="3"/>
  <c r="BG6" i="3"/>
  <c r="BC6" i="3"/>
  <c r="BD6" i="3"/>
  <c r="BE6" i="3"/>
  <c r="AJ1" i="3"/>
  <c r="Y23" i="3" l="1"/>
  <c r="Y20" i="3"/>
  <c r="Y15" i="3"/>
  <c r="Y11" i="3"/>
  <c r="Y8" i="3"/>
  <c r="Y12" i="3"/>
  <c r="Y7" i="3"/>
  <c r="Y24" i="3"/>
  <c r="Y19" i="3"/>
  <c r="Y16" i="3"/>
  <c r="Y22" i="3"/>
  <c r="Y18" i="3"/>
  <c r="Y14" i="3"/>
  <c r="Y10" i="3"/>
  <c r="Y6" i="3"/>
  <c r="Y26" i="3" l="1"/>
  <c r="Y28" i="3" l="1"/>
  <c r="Y27" i="3"/>
</calcChain>
</file>

<file path=xl/sharedStrings.xml><?xml version="1.0" encoding="utf-8"?>
<sst xmlns="http://schemas.openxmlformats.org/spreadsheetml/2006/main" count="5376" uniqueCount="2557">
  <si>
    <t>Department of Fire Services</t>
  </si>
  <si>
    <t>Chief of Department:</t>
  </si>
  <si>
    <t>Recipient Name:</t>
  </si>
  <si>
    <t>Grant Manager Title:</t>
  </si>
  <si>
    <t>Award Amount:</t>
  </si>
  <si>
    <t>Please describe the equipment purchased using these funds, how it is being used/deployed, and the associated benefit to the recipient:</t>
  </si>
  <si>
    <t>Please cite any specific success stories that occurred as a result of these funds:</t>
  </si>
  <si>
    <t xml:space="preserve">Please describe any measures being implemented to support the long-term sustainability of the investments made with this funding:  </t>
  </si>
  <si>
    <t>Street Address:</t>
  </si>
  <si>
    <t>Municipality:</t>
  </si>
  <si>
    <t>Phone Number:</t>
  </si>
  <si>
    <t>Email:</t>
  </si>
  <si>
    <t xml:space="preserve">Grant Manager: </t>
  </si>
  <si>
    <r>
      <t xml:space="preserve">1 </t>
    </r>
    <r>
      <rPr>
        <sz val="11"/>
        <color theme="1"/>
        <rFont val="Garamond"/>
        <family val="1"/>
      </rPr>
      <t>| Page</t>
    </r>
  </si>
  <si>
    <r>
      <t>Department of Fire Services</t>
    </r>
    <r>
      <rPr>
        <sz val="10"/>
        <color theme="1"/>
        <rFont val="Garamond"/>
        <family val="1"/>
      </rPr>
      <t xml:space="preserve"> • P.O. Box 1025, State Road, Stow, MA 01775 </t>
    </r>
  </si>
  <si>
    <t>Programmatic Summary</t>
  </si>
  <si>
    <t>Financial Summary</t>
  </si>
  <si>
    <t>Item Description</t>
  </si>
  <si>
    <t>Quantity</t>
  </si>
  <si>
    <t>Unit Cost</t>
  </si>
  <si>
    <t>Total Cost</t>
  </si>
  <si>
    <t>Vendor Name</t>
  </si>
  <si>
    <t>Date of Delivery</t>
  </si>
  <si>
    <t>Date of Payment</t>
  </si>
  <si>
    <t>Shipping Cost</t>
  </si>
  <si>
    <t>Total Expenses:</t>
  </si>
  <si>
    <t>Total Reimbursement Request:</t>
  </si>
  <si>
    <t>Non-Reimburseable Amount Paid by Recipient:</t>
  </si>
  <si>
    <t>Signature</t>
  </si>
  <si>
    <t>Date</t>
  </si>
  <si>
    <t>Authorized Signatory Name</t>
  </si>
  <si>
    <t>Authorized Signatory Title</t>
  </si>
  <si>
    <t>Organization</t>
  </si>
  <si>
    <t>Title</t>
  </si>
  <si>
    <t>First Name</t>
  </si>
  <si>
    <t>Middle Initial</t>
  </si>
  <si>
    <t>Last Name</t>
  </si>
  <si>
    <t>Suffix</t>
  </si>
  <si>
    <t>Email Address</t>
  </si>
  <si>
    <t>Phone Number</t>
  </si>
  <si>
    <t>Street Address</t>
  </si>
  <si>
    <t>Municipality</t>
  </si>
  <si>
    <t>Zip Code</t>
  </si>
  <si>
    <t>Award Amount</t>
  </si>
  <si>
    <t>Chief of Department</t>
  </si>
  <si>
    <t>Grant Manager</t>
  </si>
  <si>
    <t>Delivery</t>
  </si>
  <si>
    <t>1.</t>
  </si>
  <si>
    <t>2.</t>
  </si>
  <si>
    <t>Select the desired authorized signatory (Chief of Department or Grant Manager) from the dropdown menu at the bottom of the table.</t>
  </si>
  <si>
    <t>3.</t>
  </si>
  <si>
    <r>
      <t xml:space="preserve">Fill out all columns for each eligible item purchased using this grant funding. Reports with red highlighted omissions </t>
    </r>
    <r>
      <rPr>
        <u/>
        <sz val="11"/>
        <color theme="1"/>
        <rFont val="Garamond"/>
        <family val="1"/>
      </rPr>
      <t>will not be accepted</t>
    </r>
    <r>
      <rPr>
        <sz val="11"/>
        <color theme="1"/>
        <rFont val="Garamond"/>
        <family val="1"/>
      </rPr>
      <t>. The total cost of each line item will not be added into the total at the bottom of the spreadsheet until all required information has been inputted.</t>
    </r>
  </si>
  <si>
    <t>4.</t>
  </si>
  <si>
    <t>Complete the Financial Summary page by clicking on the "Financial Summary" tab at the bottom of this page.</t>
  </si>
  <si>
    <t>Complete all narrative fields in the form.</t>
  </si>
  <si>
    <t>If able to sign electronically, insert signature in "Authorized Signatory Name" field.</t>
  </si>
  <si>
    <t>978-567-3100 • www.mass.gov/dfs</t>
  </si>
  <si>
    <t>Invoice Number</t>
  </si>
  <si>
    <t>All line items in this report must be accompanied by an invoice and proof of payment to be eligible for reimbursement.</t>
  </si>
  <si>
    <t>Department Address</t>
  </si>
  <si>
    <t xml:space="preserve">Title </t>
  </si>
  <si>
    <t xml:space="preserve">First Name </t>
  </si>
  <si>
    <t xml:space="preserve">Middle Initial </t>
  </si>
  <si>
    <t xml:space="preserve">Last Name </t>
  </si>
  <si>
    <t xml:space="preserve">Suffix </t>
  </si>
  <si>
    <t xml:space="preserve">Phone Number </t>
  </si>
  <si>
    <t xml:space="preserve">Email Address </t>
  </si>
  <si>
    <t>INSTRUCTIONS</t>
  </si>
  <si>
    <r>
      <t xml:space="preserve">HANDWRITTEN SUBMISSIONS WILL </t>
    </r>
    <r>
      <rPr>
        <b/>
        <u/>
        <sz val="11"/>
        <color rgb="FFC00000"/>
        <rFont val="Garamond"/>
        <family val="1"/>
      </rPr>
      <t>NOT</t>
    </r>
    <r>
      <rPr>
        <b/>
        <sz val="11"/>
        <color rgb="FFC00000"/>
        <rFont val="Garamond"/>
        <family val="1"/>
      </rPr>
      <t xml:space="preserve"> BE ACCEPTED</t>
    </r>
  </si>
  <si>
    <r>
      <t xml:space="preserve">2 | </t>
    </r>
    <r>
      <rPr>
        <sz val="11"/>
        <rFont val="Garamond"/>
        <family val="1"/>
      </rPr>
      <t>Page</t>
    </r>
  </si>
  <si>
    <t>Send file to OPS.DFS-TM-Grants@mass.gov. If unable to sign electronically, print and sign document, then send to OPS.DFS-TM-Grants@mass.gov.</t>
  </si>
  <si>
    <t>Enter all contact information at top of form.</t>
  </si>
  <si>
    <t>Town of Abington</t>
  </si>
  <si>
    <t>Town of Acton</t>
  </si>
  <si>
    <t>Town of Acushnet</t>
  </si>
  <si>
    <t>Adams Fire District</t>
  </si>
  <si>
    <t>Town of Agawam</t>
  </si>
  <si>
    <t>Town of Alford</t>
  </si>
  <si>
    <t>City of Amesbury</t>
  </si>
  <si>
    <t>Town of Amherst</t>
  </si>
  <si>
    <t>Town of Arlington</t>
  </si>
  <si>
    <t>Town of Ashburnham</t>
  </si>
  <si>
    <t>Town of Ashby</t>
  </si>
  <si>
    <t>Town of Ashland</t>
  </si>
  <si>
    <t>Town of Athol</t>
  </si>
  <si>
    <t>City of Attleboro</t>
  </si>
  <si>
    <t>Town of Avon</t>
  </si>
  <si>
    <t>Town of Ayer</t>
  </si>
  <si>
    <t>Barnstable Fire District</t>
  </si>
  <si>
    <t>Town of Barre</t>
  </si>
  <si>
    <t>Town of Bedford</t>
  </si>
  <si>
    <t>Town of Belchertown</t>
  </si>
  <si>
    <t>Town of Bellingham</t>
  </si>
  <si>
    <t>Town of Belmont</t>
  </si>
  <si>
    <t>Town of Berkley</t>
  </si>
  <si>
    <t>Town of Bernardston</t>
  </si>
  <si>
    <t>City of Beverly</t>
  </si>
  <si>
    <t>Town of Billerica</t>
  </si>
  <si>
    <t>Town of Blackstone</t>
  </si>
  <si>
    <t>Town of Bolton</t>
  </si>
  <si>
    <t>Bondsville Fire District</t>
  </si>
  <si>
    <t>City of Boston</t>
  </si>
  <si>
    <t>Town of Bourne</t>
  </si>
  <si>
    <t>Town of Boxborough</t>
  </si>
  <si>
    <t>Town of Boxford</t>
  </si>
  <si>
    <t>Town of Boylston</t>
  </si>
  <si>
    <t>Town of Braintree</t>
  </si>
  <si>
    <t>Town of Brewster</t>
  </si>
  <si>
    <t>Town of Bridgewater</t>
  </si>
  <si>
    <t>Town of Brimfield</t>
  </si>
  <si>
    <t>City of Brockton</t>
  </si>
  <si>
    <t>Town of Brookfield</t>
  </si>
  <si>
    <t>Town of Brookline</t>
  </si>
  <si>
    <t>Buckland Fire District</t>
  </si>
  <si>
    <t>Town of Burlington</t>
  </si>
  <si>
    <t>City of Cambridge</t>
  </si>
  <si>
    <t>Town of Canton</t>
  </si>
  <si>
    <t>Town of Carlisle</t>
  </si>
  <si>
    <t>Town of Carver</t>
  </si>
  <si>
    <t>COMM Fire District</t>
  </si>
  <si>
    <t>Town of Charlemont</t>
  </si>
  <si>
    <t>Town of Charlton</t>
  </si>
  <si>
    <t>Town of Chatham</t>
  </si>
  <si>
    <t>Town of Chelmsford</t>
  </si>
  <si>
    <t>Town of Chelsea</t>
  </si>
  <si>
    <t>Town of Cheshire</t>
  </si>
  <si>
    <t>Town of Chester</t>
  </si>
  <si>
    <t>Town of Chilmark</t>
  </si>
  <si>
    <t>Town of Clarksburg</t>
  </si>
  <si>
    <t>Town of Cohasset</t>
  </si>
  <si>
    <t>Town of Concord</t>
  </si>
  <si>
    <t>Cotuit Fire District</t>
  </si>
  <si>
    <t>Town of Cummington</t>
  </si>
  <si>
    <t>Town of Danvers</t>
  </si>
  <si>
    <t>Dartmouth Fire District 1</t>
  </si>
  <si>
    <t>Dartmouth Fire District 2</t>
  </si>
  <si>
    <t>Dartmouth Fire District 3</t>
  </si>
  <si>
    <t>Town of Dedham</t>
  </si>
  <si>
    <t>Town of Dennis</t>
  </si>
  <si>
    <t>Devens Fire Department</t>
  </si>
  <si>
    <t>Town of Dighton</t>
  </si>
  <si>
    <t>Town of Douglas</t>
  </si>
  <si>
    <t>Town of Dover</t>
  </si>
  <si>
    <t>Town of Dracut</t>
  </si>
  <si>
    <t>Town of Dudley</t>
  </si>
  <si>
    <t>Town of Dunstable</t>
  </si>
  <si>
    <t>Town of Duxbury</t>
  </si>
  <si>
    <t>Town of East Bridgewater</t>
  </si>
  <si>
    <t>Town of East Brookfield</t>
  </si>
  <si>
    <t>Town of East Longmeadow</t>
  </si>
  <si>
    <t>Town of Eastham</t>
  </si>
  <si>
    <t>City of Easthampton</t>
  </si>
  <si>
    <t>Town of Easton</t>
  </si>
  <si>
    <t>Town of Edgartown</t>
  </si>
  <si>
    <t>Town of Erving</t>
  </si>
  <si>
    <t>Town of Essex</t>
  </si>
  <si>
    <t>City of Everett</t>
  </si>
  <si>
    <t>Town of Fairhaven</t>
  </si>
  <si>
    <t>City of Fall River</t>
  </si>
  <si>
    <t>Town of Falmouth</t>
  </si>
  <si>
    <t>City of Fitchburg</t>
  </si>
  <si>
    <t>Town of Florida</t>
  </si>
  <si>
    <t>Town of Foxborough</t>
  </si>
  <si>
    <t>City of Framingham</t>
  </si>
  <si>
    <t>Town of Franklin</t>
  </si>
  <si>
    <t>Town of Freetown</t>
  </si>
  <si>
    <t>City of Gardner</t>
  </si>
  <si>
    <t>Town of Georgetown</t>
  </si>
  <si>
    <t>Town of Gill</t>
  </si>
  <si>
    <t>City of Gloucester</t>
  </si>
  <si>
    <t>Town of Goshen</t>
  </si>
  <si>
    <t>Town of Grafton</t>
  </si>
  <si>
    <t>Town of Granby</t>
  </si>
  <si>
    <t>Town of Granville</t>
  </si>
  <si>
    <t>Town of Great Barrington</t>
  </si>
  <si>
    <t>City of Greenfield</t>
  </si>
  <si>
    <t>Town of Groton</t>
  </si>
  <si>
    <t>Town of Groveland</t>
  </si>
  <si>
    <t>Town of Hadley</t>
  </si>
  <si>
    <t>Town of Halifax</t>
  </si>
  <si>
    <t>Town of Hamilton</t>
  </si>
  <si>
    <t>Town of Hampden</t>
  </si>
  <si>
    <t>Town of Hanover</t>
  </si>
  <si>
    <t>Town of Hanson</t>
  </si>
  <si>
    <t>Town of Harvard</t>
  </si>
  <si>
    <t>Town of Harwich</t>
  </si>
  <si>
    <t>Town of Hatfield</t>
  </si>
  <si>
    <t>City of Haverhill</t>
  </si>
  <si>
    <t>Town of Hawley</t>
  </si>
  <si>
    <t>Town of Hingham</t>
  </si>
  <si>
    <t>Town of Holbrook</t>
  </si>
  <si>
    <t>Town of Holden</t>
  </si>
  <si>
    <t>Town of Holliston</t>
  </si>
  <si>
    <t>City of Holyoke</t>
  </si>
  <si>
    <t>Town of Hopedale</t>
  </si>
  <si>
    <t>Town of Hopkinton</t>
  </si>
  <si>
    <t>Town of Hubbardston</t>
  </si>
  <si>
    <t>Town of Hudson</t>
  </si>
  <si>
    <t>Town of Hull</t>
  </si>
  <si>
    <t>Town of Huntington</t>
  </si>
  <si>
    <t>Hyannis Fire District</t>
  </si>
  <si>
    <t>Town of Ipswich</t>
  </si>
  <si>
    <t>Town of Kingston</t>
  </si>
  <si>
    <t>Town of Lakeville</t>
  </si>
  <si>
    <t>Town of Lancaster</t>
  </si>
  <si>
    <t>Town of Lanesborough</t>
  </si>
  <si>
    <t>City of Lawrence</t>
  </si>
  <si>
    <t>Town of Lee</t>
  </si>
  <si>
    <t>Town of Leicester</t>
  </si>
  <si>
    <t>Town of Lenox</t>
  </si>
  <si>
    <t>City of Leominster</t>
  </si>
  <si>
    <t>Town of Leverett</t>
  </si>
  <si>
    <t>Town of Lexington</t>
  </si>
  <si>
    <t>Town of Leyden</t>
  </si>
  <si>
    <t>Town of Lincoln</t>
  </si>
  <si>
    <t>Town of Littleton</t>
  </si>
  <si>
    <t>Town of Longmeadow</t>
  </si>
  <si>
    <t>City of Lowell</t>
  </si>
  <si>
    <t>Town of Ludlow</t>
  </si>
  <si>
    <t>Town of Lunenburg</t>
  </si>
  <si>
    <t>City of Lynn</t>
  </si>
  <si>
    <t>Town of Lynnfield</t>
  </si>
  <si>
    <t>City of Malden</t>
  </si>
  <si>
    <t>Town of Manchester</t>
  </si>
  <si>
    <t>Town of Mansfield</t>
  </si>
  <si>
    <t>Town of Marblehead</t>
  </si>
  <si>
    <t>Town of Marion</t>
  </si>
  <si>
    <t>City of Marlborough</t>
  </si>
  <si>
    <t>Town of Marshfield</t>
  </si>
  <si>
    <t>Town of Mashpee</t>
  </si>
  <si>
    <t>Massachusetts Port Authority</t>
  </si>
  <si>
    <t>Town of Maynard</t>
  </si>
  <si>
    <t>Town of Medfield</t>
  </si>
  <si>
    <t>City of Medford</t>
  </si>
  <si>
    <t>Town of Medway</t>
  </si>
  <si>
    <t>City of Melrose</t>
  </si>
  <si>
    <t>Town of Mendon</t>
  </si>
  <si>
    <t>Town of Merrimac</t>
  </si>
  <si>
    <t>City of Methuen</t>
  </si>
  <si>
    <t>Town of Middleborough</t>
  </si>
  <si>
    <t>Town of Middleton</t>
  </si>
  <si>
    <t>Town of Milford</t>
  </si>
  <si>
    <t>Town of Millbury</t>
  </si>
  <si>
    <t>Town of Millis</t>
  </si>
  <si>
    <t>Town of Millville</t>
  </si>
  <si>
    <t>Town of Milton</t>
  </si>
  <si>
    <t>Town of Monson</t>
  </si>
  <si>
    <t>Town of Monterey</t>
  </si>
  <si>
    <t>Town of Montgomery</t>
  </si>
  <si>
    <t>Town of Nahant</t>
  </si>
  <si>
    <t>Town of Nantucket</t>
  </si>
  <si>
    <t>Town of Natick</t>
  </si>
  <si>
    <t>Town of New Ashford</t>
  </si>
  <si>
    <t>City of New Bedford</t>
  </si>
  <si>
    <t>Town of New Braintree</t>
  </si>
  <si>
    <t>Town of New Salem</t>
  </si>
  <si>
    <t>Town of Newbury</t>
  </si>
  <si>
    <t>City of Newburyport</t>
  </si>
  <si>
    <t>City of Newton</t>
  </si>
  <si>
    <t>Town of Norfolk</t>
  </si>
  <si>
    <t>City of North Adams</t>
  </si>
  <si>
    <t>Town of North Andover</t>
  </si>
  <si>
    <t>Town of North Attleborough</t>
  </si>
  <si>
    <t>Town of North Brookfield</t>
  </si>
  <si>
    <t>Town of North Reading</t>
  </si>
  <si>
    <t>City of Northampton</t>
  </si>
  <si>
    <t>Town of Northborough</t>
  </si>
  <si>
    <t>Town of Northbridge</t>
  </si>
  <si>
    <t>Town of Northfield</t>
  </si>
  <si>
    <t>Town of Norton</t>
  </si>
  <si>
    <t>Town of Norwell</t>
  </si>
  <si>
    <t>Town of Norwood</t>
  </si>
  <si>
    <t>Town of Oakham</t>
  </si>
  <si>
    <t>Onset Fire District</t>
  </si>
  <si>
    <t>Town of Orange</t>
  </si>
  <si>
    <t>Town of Orleans</t>
  </si>
  <si>
    <t>Town of Oxford</t>
  </si>
  <si>
    <t>Palmer Fire District No. 1</t>
  </si>
  <si>
    <t>Town of Paxton</t>
  </si>
  <si>
    <t>City of Peabody</t>
  </si>
  <si>
    <t>Town of Pelham</t>
  </si>
  <si>
    <t>Town of Pepperell</t>
  </si>
  <si>
    <t>Town of Peru</t>
  </si>
  <si>
    <t>Town of Petersham</t>
  </si>
  <si>
    <t>Town of Phillipston</t>
  </si>
  <si>
    <t>City of Pittsfield</t>
  </si>
  <si>
    <t>Town of Plainfield</t>
  </si>
  <si>
    <t>Town of Plainville</t>
  </si>
  <si>
    <t>Town of Plymouth</t>
  </si>
  <si>
    <t>Town of Plympton</t>
  </si>
  <si>
    <t>Town of Princeton</t>
  </si>
  <si>
    <t>City of Quincy</t>
  </si>
  <si>
    <t>Town of Randolph</t>
  </si>
  <si>
    <t>Town of Raynham</t>
  </si>
  <si>
    <t>Town of Reading</t>
  </si>
  <si>
    <t>Town of Rehoboth</t>
  </si>
  <si>
    <t>City of Revere</t>
  </si>
  <si>
    <t>Town of Richmond</t>
  </si>
  <si>
    <t>Town of Rochester</t>
  </si>
  <si>
    <t>Town of Rockport</t>
  </si>
  <si>
    <t>Town of Rowe</t>
  </si>
  <si>
    <t>Town of Rowley</t>
  </si>
  <si>
    <t>Town of Royalston</t>
  </si>
  <si>
    <t>Town of Russell</t>
  </si>
  <si>
    <t>City of Salem</t>
  </si>
  <si>
    <t>Town of Salisbury</t>
  </si>
  <si>
    <t>Town of Sandwich</t>
  </si>
  <si>
    <t>Town of Scituate</t>
  </si>
  <si>
    <t>Town of Seekonk</t>
  </si>
  <si>
    <t>Town of Sharon</t>
  </si>
  <si>
    <t>Shelburne Falls Fire District</t>
  </si>
  <si>
    <t>Shelburne Fire District</t>
  </si>
  <si>
    <t>Town of Sherborn</t>
  </si>
  <si>
    <t>Town of Shrewsbury</t>
  </si>
  <si>
    <t>Town of Shutesbury</t>
  </si>
  <si>
    <t>Town of Somerset</t>
  </si>
  <si>
    <t>City of Somerville</t>
  </si>
  <si>
    <t>South Deerfield Fire District</t>
  </si>
  <si>
    <t>South Hadley Fire District 1</t>
  </si>
  <si>
    <t>South Hadley Fire District 2</t>
  </si>
  <si>
    <t>Town of Southampton</t>
  </si>
  <si>
    <t>Town of Southborough</t>
  </si>
  <si>
    <t>Town of Southbridge</t>
  </si>
  <si>
    <t>Town of Southwick</t>
  </si>
  <si>
    <t>Town of Spencer</t>
  </si>
  <si>
    <t>City of Springfield</t>
  </si>
  <si>
    <t>Town of Sterling</t>
  </si>
  <si>
    <t>Town of Stockbridge</t>
  </si>
  <si>
    <t>Town of Stoneham</t>
  </si>
  <si>
    <t>Town of Stoughton</t>
  </si>
  <si>
    <t>Town of Stow</t>
  </si>
  <si>
    <t>Town of Sturbridge</t>
  </si>
  <si>
    <t>Town of Sudbury</t>
  </si>
  <si>
    <t>Town of Sunderland</t>
  </si>
  <si>
    <t>Town of Sutton</t>
  </si>
  <si>
    <t>Town of Swampscott</t>
  </si>
  <si>
    <t>Town of Swansea</t>
  </si>
  <si>
    <t>City of Taunton</t>
  </si>
  <si>
    <t>Town of Templeton</t>
  </si>
  <si>
    <t>Town of Tewksbury</t>
  </si>
  <si>
    <t>Three Rivers Fire District</t>
  </si>
  <si>
    <t>Town of Tisbury</t>
  </si>
  <si>
    <t>Town of Tolland</t>
  </si>
  <si>
    <t>Town of Topsfield</t>
  </si>
  <si>
    <t>Town of Townsend</t>
  </si>
  <si>
    <t>Turners Falls Fire District</t>
  </si>
  <si>
    <t>Town of Tyngsborough</t>
  </si>
  <si>
    <t>Town of Upton</t>
  </si>
  <si>
    <t>Town of Uxbridge</t>
  </si>
  <si>
    <t>Town of Wakefield</t>
  </si>
  <si>
    <t>Town of Wales</t>
  </si>
  <si>
    <t>Town of Walpole</t>
  </si>
  <si>
    <t>City of Waltham</t>
  </si>
  <si>
    <t>Town of Ware</t>
  </si>
  <si>
    <t>Wareham Fire District</t>
  </si>
  <si>
    <t>Town of Warren</t>
  </si>
  <si>
    <t>Town of Warwick</t>
  </si>
  <si>
    <t>Town of Watertown</t>
  </si>
  <si>
    <t>Town of Wayland</t>
  </si>
  <si>
    <t>Town of Webster</t>
  </si>
  <si>
    <t>Town of Wellesley</t>
  </si>
  <si>
    <t>Town of Wellfleet</t>
  </si>
  <si>
    <t>Town of Wendell</t>
  </si>
  <si>
    <t>West Barnstable Fire District</t>
  </si>
  <si>
    <t>Town of West Boylston</t>
  </si>
  <si>
    <t>Town of West Bridgewater</t>
  </si>
  <si>
    <t>Town of West Brookfield</t>
  </si>
  <si>
    <t>Town of West Newbury</t>
  </si>
  <si>
    <t>Town of West Springfield</t>
  </si>
  <si>
    <t>Town of Westborough</t>
  </si>
  <si>
    <t>City of Westfield</t>
  </si>
  <si>
    <t>Town of Westford</t>
  </si>
  <si>
    <t>Town of Westhampton</t>
  </si>
  <si>
    <t>Town of Westminster</t>
  </si>
  <si>
    <t>Town of Weston</t>
  </si>
  <si>
    <t>Town of Westport</t>
  </si>
  <si>
    <t>Town of Westwood</t>
  </si>
  <si>
    <t>Town of Weymouth</t>
  </si>
  <si>
    <t>Town of Whately</t>
  </si>
  <si>
    <t>Town of Whitman</t>
  </si>
  <si>
    <t>Town of Wilbraham</t>
  </si>
  <si>
    <t>Town of Williamsburg</t>
  </si>
  <si>
    <t>Williamstown Fire District</t>
  </si>
  <si>
    <t>Town of Winchendon</t>
  </si>
  <si>
    <t>Town of Winchester</t>
  </si>
  <si>
    <t>Town of Windsor</t>
  </si>
  <si>
    <t>Town of Winthrop</t>
  </si>
  <si>
    <t>City of Woburn</t>
  </si>
  <si>
    <t>City of Worcester</t>
  </si>
  <si>
    <t>Town of Worthington</t>
  </si>
  <si>
    <t>Town of Wrentham</t>
  </si>
  <si>
    <t>Town of Yarmouth</t>
  </si>
  <si>
    <t>1040 Bedford Street</t>
  </si>
  <si>
    <t>Abington</t>
  </si>
  <si>
    <t>371 Main Street</t>
  </si>
  <si>
    <t>Acton</t>
  </si>
  <si>
    <t>24 Russell Street</t>
  </si>
  <si>
    <t>Acushnet</t>
  </si>
  <si>
    <t>3 Columbia Street</t>
  </si>
  <si>
    <t>Adams</t>
  </si>
  <si>
    <t>800 Main Street</t>
  </si>
  <si>
    <t>Agawam</t>
  </si>
  <si>
    <t>86 North Egremont Road</t>
  </si>
  <si>
    <t>Alford</t>
  </si>
  <si>
    <t>124 Elm Street</t>
  </si>
  <si>
    <t>Amesbury</t>
  </si>
  <si>
    <t>68 North Pleasant Street</t>
  </si>
  <si>
    <t>Amherst</t>
  </si>
  <si>
    <t>411 Mass Ave</t>
  </si>
  <si>
    <t>Arlington</t>
  </si>
  <si>
    <t>99 Central Street</t>
  </si>
  <si>
    <t>Ashburnham</t>
  </si>
  <si>
    <t>1093 Main Street</t>
  </si>
  <si>
    <t>Ashby</t>
  </si>
  <si>
    <t xml:space="preserve">12 Union Street </t>
  </si>
  <si>
    <t xml:space="preserve">Ashland </t>
  </si>
  <si>
    <t>2251 Main Street</t>
  </si>
  <si>
    <t>Athol</t>
  </si>
  <si>
    <t>100 Union Street</t>
  </si>
  <si>
    <t>Attleboro</t>
  </si>
  <si>
    <t>150 Main Street</t>
  </si>
  <si>
    <t>Avon</t>
  </si>
  <si>
    <t>1 West Main Street</t>
  </si>
  <si>
    <t>Ayer</t>
  </si>
  <si>
    <t>3249 Main Street</t>
  </si>
  <si>
    <t>Barnstable</t>
  </si>
  <si>
    <t>61 N. School Street</t>
  </si>
  <si>
    <t>Barre</t>
  </si>
  <si>
    <t>55 The Great Road</t>
  </si>
  <si>
    <t>Bedford</t>
  </si>
  <si>
    <t>10 North Main Street</t>
  </si>
  <si>
    <t>Belchertown</t>
  </si>
  <si>
    <t>28 Blackstone Street</t>
  </si>
  <si>
    <t>Bellingham</t>
  </si>
  <si>
    <t xml:space="preserve">299 Trapelo Road </t>
  </si>
  <si>
    <t xml:space="preserve">Belmont </t>
  </si>
  <si>
    <t>5 North Main Street</t>
  </si>
  <si>
    <t>Berkley</t>
  </si>
  <si>
    <t>18 Church Street</t>
  </si>
  <si>
    <t xml:space="preserve">Bernardston </t>
  </si>
  <si>
    <t>15 Hale Street</t>
  </si>
  <si>
    <t>Beverly</t>
  </si>
  <si>
    <t>8 Good Street</t>
  </si>
  <si>
    <t>Billerica</t>
  </si>
  <si>
    <t>15 Street Paul Street</t>
  </si>
  <si>
    <t>Blackstone</t>
  </si>
  <si>
    <t>15 Wattaquadock Hill Road</t>
  </si>
  <si>
    <t>Bolton</t>
  </si>
  <si>
    <t>3174 Main Street</t>
  </si>
  <si>
    <t>Bondsville</t>
  </si>
  <si>
    <t>115 Southampton Street</t>
  </si>
  <si>
    <t>Boston</t>
  </si>
  <si>
    <t>51 Meetinghouse Lane</t>
  </si>
  <si>
    <t>Sagamore Beach</t>
  </si>
  <si>
    <t>502 Mass Ave</t>
  </si>
  <si>
    <t>Boxborough</t>
  </si>
  <si>
    <t>6 Middelton Road</t>
  </si>
  <si>
    <t>Boxford</t>
  </si>
  <si>
    <t>599 Main Street</t>
  </si>
  <si>
    <t>Boylston</t>
  </si>
  <si>
    <t>1 Union Place</t>
  </si>
  <si>
    <t>Braintree</t>
  </si>
  <si>
    <t>1671 Main Street</t>
  </si>
  <si>
    <t>Brewster</t>
  </si>
  <si>
    <t>22 School Street</t>
  </si>
  <si>
    <t>Bridgewater</t>
  </si>
  <si>
    <t>34A Wales Road</t>
  </si>
  <si>
    <t>Brimfield</t>
  </si>
  <si>
    <t>560 West Street</t>
  </si>
  <si>
    <t>Brockton</t>
  </si>
  <si>
    <t>4 Central Street</t>
  </si>
  <si>
    <t>Brookfield</t>
  </si>
  <si>
    <t>350 Wahington Street</t>
  </si>
  <si>
    <t>Brookline</t>
  </si>
  <si>
    <t>02447-0557</t>
  </si>
  <si>
    <t>PO Box 81</t>
  </si>
  <si>
    <t>Buckland</t>
  </si>
  <si>
    <t>21 Center Street</t>
  </si>
  <si>
    <t>Burlington</t>
  </si>
  <si>
    <t>491 Broadway</t>
  </si>
  <si>
    <t xml:space="preserve">Cambridge </t>
  </si>
  <si>
    <t xml:space="preserve"> 99 Revere Street</t>
  </si>
  <si>
    <t>Canton</t>
  </si>
  <si>
    <t>80 Westford Street</t>
  </si>
  <si>
    <t>Carlisle</t>
  </si>
  <si>
    <t>99 Main Street</t>
  </si>
  <si>
    <t>Carver</t>
  </si>
  <si>
    <t>1875 Falmouth Road</t>
  </si>
  <si>
    <t>Centerville</t>
  </si>
  <si>
    <t>5 Factory Road</t>
  </si>
  <si>
    <t>Charlemont</t>
  </si>
  <si>
    <t>10 Power Station Road</t>
  </si>
  <si>
    <t>Charlton</t>
  </si>
  <si>
    <t>135 Depot Road</t>
  </si>
  <si>
    <t>Chatham</t>
  </si>
  <si>
    <t>50 Billerica Road</t>
  </si>
  <si>
    <t>Chelmsford</t>
  </si>
  <si>
    <t>307 Chestnut</t>
  </si>
  <si>
    <t>Chelsea</t>
  </si>
  <si>
    <t>191 Church Street</t>
  </si>
  <si>
    <t>Cheshire</t>
  </si>
  <si>
    <t>15 Middlefield Street</t>
  </si>
  <si>
    <t>Chester</t>
  </si>
  <si>
    <t>3 Menemsha Crossroads</t>
  </si>
  <si>
    <t>Chilmark</t>
  </si>
  <si>
    <t>181 Cross Roads</t>
  </si>
  <si>
    <t>Clarksburg</t>
  </si>
  <si>
    <t xml:space="preserve"> 44 Elm Street</t>
  </si>
  <si>
    <t>Cohasset</t>
  </si>
  <si>
    <t xml:space="preserve">209 Walden Street </t>
  </si>
  <si>
    <t>Concord</t>
  </si>
  <si>
    <t>64 High Street</t>
  </si>
  <si>
    <t>33 Main Street</t>
  </si>
  <si>
    <t>Cummington</t>
  </si>
  <si>
    <t>Danvers</t>
  </si>
  <si>
    <t xml:space="preserve">10 Bridge Street </t>
  </si>
  <si>
    <t>Dartmouth</t>
  </si>
  <si>
    <t>1100 Russells Mills Road</t>
  </si>
  <si>
    <t>140 Cross Road</t>
  </si>
  <si>
    <t>26 Bryant Street</t>
  </si>
  <si>
    <t>Dedham</t>
  </si>
  <si>
    <t>883 Main Street</t>
  </si>
  <si>
    <t>West Dennis</t>
  </si>
  <si>
    <t>182 Jackson Road</t>
  </si>
  <si>
    <t>Devens</t>
  </si>
  <si>
    <t>300 Main Street</t>
  </si>
  <si>
    <t>Dighton</t>
  </si>
  <si>
    <t>64 Main Street</t>
  </si>
  <si>
    <t>Douglas</t>
  </si>
  <si>
    <t>PO Box 303</t>
  </si>
  <si>
    <t>Dover</t>
  </si>
  <si>
    <t>488 Pleasant Street</t>
  </si>
  <si>
    <t>Dracut</t>
  </si>
  <si>
    <t>128 WeStreet Main Street</t>
  </si>
  <si>
    <t>Dudley</t>
  </si>
  <si>
    <t>28 Pleasant Street</t>
  </si>
  <si>
    <t xml:space="preserve">Dunstable </t>
  </si>
  <si>
    <t>668 Tremont Street</t>
  </si>
  <si>
    <t>Duxbury</t>
  </si>
  <si>
    <t>268 Bedford Street</t>
  </si>
  <si>
    <t>East Bridgewater</t>
  </si>
  <si>
    <t>PO Box 356</t>
  </si>
  <si>
    <t>East Brookfield</t>
  </si>
  <si>
    <t>150 Somers Road</t>
  </si>
  <si>
    <t>East Longmeadow</t>
  </si>
  <si>
    <t>2520 Streetate Highway</t>
  </si>
  <si>
    <t>Eastham</t>
  </si>
  <si>
    <t>32 Payson Avenue</t>
  </si>
  <si>
    <t>Easthampton</t>
  </si>
  <si>
    <t>413 Bay Road</t>
  </si>
  <si>
    <t>Easton</t>
  </si>
  <si>
    <t>PO Box 2097</t>
  </si>
  <si>
    <t>Edgartown</t>
  </si>
  <si>
    <t>12 East Main Street</t>
  </si>
  <si>
    <t>Erving</t>
  </si>
  <si>
    <t>11 John Wise Ave</t>
  </si>
  <si>
    <t>Essex</t>
  </si>
  <si>
    <t>384 Broadway</t>
  </si>
  <si>
    <t>Everett</t>
  </si>
  <si>
    <t>146 Washington Street</t>
  </si>
  <si>
    <t>Fairhaven</t>
  </si>
  <si>
    <t>140 Commerce Drive</t>
  </si>
  <si>
    <t>Fall River</t>
  </si>
  <si>
    <t>399 Main Street</t>
  </si>
  <si>
    <t>Falmouth</t>
  </si>
  <si>
    <t>33 North Street</t>
  </si>
  <si>
    <t>Fitchburg</t>
  </si>
  <si>
    <t>379 Mohawk Trail</t>
  </si>
  <si>
    <t>Drury</t>
  </si>
  <si>
    <t>8 Chestnut Street</t>
  </si>
  <si>
    <t>Foxborough</t>
  </si>
  <si>
    <t>10 Loring Dr</t>
  </si>
  <si>
    <t>Framingham</t>
  </si>
  <si>
    <t>40 West Central Street</t>
  </si>
  <si>
    <t>Franklin</t>
  </si>
  <si>
    <t xml:space="preserve">25 Bullock Rd </t>
  </si>
  <si>
    <t>East Freetown</t>
  </si>
  <si>
    <t>70 City Hall Ave.</t>
  </si>
  <si>
    <t>Gardner</t>
  </si>
  <si>
    <t>47 Central Street</t>
  </si>
  <si>
    <t>Georgetown</t>
  </si>
  <si>
    <t>196A Main Road</t>
  </si>
  <si>
    <t>Gill</t>
  </si>
  <si>
    <t>8 School Street</t>
  </si>
  <si>
    <t>Gloucester</t>
  </si>
  <si>
    <t>56 Main Street</t>
  </si>
  <si>
    <t>Goshen</t>
  </si>
  <si>
    <t>26 Upton Street</t>
  </si>
  <si>
    <t>Grafton</t>
  </si>
  <si>
    <t>259 East State Street</t>
  </si>
  <si>
    <t>Granby</t>
  </si>
  <si>
    <t>707 Main Rd</t>
  </si>
  <si>
    <t>Granville</t>
  </si>
  <si>
    <t>37 Streetate Road</t>
  </si>
  <si>
    <t>Great Barrington</t>
  </si>
  <si>
    <t>53 Hope Street</t>
  </si>
  <si>
    <t>Greenfield</t>
  </si>
  <si>
    <t>45 Farmers Row</t>
  </si>
  <si>
    <t>Groton</t>
  </si>
  <si>
    <t>181 Main Street</t>
  </si>
  <si>
    <t>Groveland</t>
  </si>
  <si>
    <t>15 East Street</t>
  </si>
  <si>
    <t>Hadley</t>
  </si>
  <si>
    <t>499 Plymouth Street</t>
  </si>
  <si>
    <t>Halifax</t>
  </si>
  <si>
    <t>265 Bay Road</t>
  </si>
  <si>
    <t>Hamilton</t>
  </si>
  <si>
    <t>19 North Road</t>
  </si>
  <si>
    <t>Hampden</t>
  </si>
  <si>
    <t>32 Center Street</t>
  </si>
  <si>
    <t>Hanover</t>
  </si>
  <si>
    <t>505 Liberty Street</t>
  </si>
  <si>
    <t>Hanson</t>
  </si>
  <si>
    <t>13 Ayer Road</t>
  </si>
  <si>
    <t>Harvard</t>
  </si>
  <si>
    <t>175 Sisson Rd</t>
  </si>
  <si>
    <t>Harwich</t>
  </si>
  <si>
    <t>59 Main Street</t>
  </si>
  <si>
    <t xml:space="preserve">Hatfield </t>
  </si>
  <si>
    <t>4 Summer Street  Rm 113</t>
  </si>
  <si>
    <t>Haverhill</t>
  </si>
  <si>
    <t>8 Pudding Hollow Road</t>
  </si>
  <si>
    <t>Hawley</t>
  </si>
  <si>
    <t>339 Main Street</t>
  </si>
  <si>
    <t>Hingham</t>
  </si>
  <si>
    <t>50 North Franklin Street</t>
  </si>
  <si>
    <t>Holbrook</t>
  </si>
  <si>
    <t>1370 Main Street</t>
  </si>
  <si>
    <t>Holden</t>
  </si>
  <si>
    <t>59 Central Street</t>
  </si>
  <si>
    <t>Holliston</t>
  </si>
  <si>
    <t>600 High Street</t>
  </si>
  <si>
    <t>Holyoke</t>
  </si>
  <si>
    <t>40 Dutcher Street</t>
  </si>
  <si>
    <t>Hopedale</t>
  </si>
  <si>
    <t>73 Main Street</t>
  </si>
  <si>
    <t>Hopkinton</t>
  </si>
  <si>
    <t>7 Main Street Unit 5</t>
  </si>
  <si>
    <t>Hubbardston</t>
  </si>
  <si>
    <t>296 Cox Street</t>
  </si>
  <si>
    <t>Hudson</t>
  </si>
  <si>
    <t>671 Nantasket Ave</t>
  </si>
  <si>
    <t>Hull</t>
  </si>
  <si>
    <t>8 Russell Road</t>
  </si>
  <si>
    <t>Huntington</t>
  </si>
  <si>
    <t>95 High School Road Ext.</t>
  </si>
  <si>
    <t>55 Central Street</t>
  </si>
  <si>
    <t>Ipswich</t>
  </si>
  <si>
    <t>105 Pembroke Street</t>
  </si>
  <si>
    <t>Kingston</t>
  </si>
  <si>
    <t xml:space="preserve">346 Bedford Street </t>
  </si>
  <si>
    <t xml:space="preserve">Lakeville </t>
  </si>
  <si>
    <t xml:space="preserve">1055 Main Street </t>
  </si>
  <si>
    <t>Lancaster</t>
  </si>
  <si>
    <t>180 South Main Street</t>
  </si>
  <si>
    <t>Lanesborough</t>
  </si>
  <si>
    <t>65 Lowell Street</t>
  </si>
  <si>
    <t>Lawrence</t>
  </si>
  <si>
    <t>32 Main Street</t>
  </si>
  <si>
    <t>Lee</t>
  </si>
  <si>
    <t>3 Paxton Street</t>
  </si>
  <si>
    <t>Leicester</t>
  </si>
  <si>
    <t>14 Walker Street</t>
  </si>
  <si>
    <t>Lenox</t>
  </si>
  <si>
    <t>210 Lancaster Street</t>
  </si>
  <si>
    <t>Leominster</t>
  </si>
  <si>
    <t>95 Montague Road</t>
  </si>
  <si>
    <t>Leverett</t>
  </si>
  <si>
    <t>45 Bedford Street</t>
  </si>
  <si>
    <t>Lexington</t>
  </si>
  <si>
    <t>7 Brattleboro Road</t>
  </si>
  <si>
    <t>Leyden</t>
  </si>
  <si>
    <t xml:space="preserve">169 Lincoln Road </t>
  </si>
  <si>
    <t>Lincoln</t>
  </si>
  <si>
    <t>20 Foster Street</t>
  </si>
  <si>
    <t>Littleton</t>
  </si>
  <si>
    <t>44 Williams Street</t>
  </si>
  <si>
    <t>Longmeadow</t>
  </si>
  <si>
    <t xml:space="preserve">99 Moody Street </t>
  </si>
  <si>
    <t>Lowell</t>
  </si>
  <si>
    <t>PO Box 382</t>
  </si>
  <si>
    <t>Ludlow</t>
  </si>
  <si>
    <t>655 Massachusetts Ave</t>
  </si>
  <si>
    <t>Lunenburg</t>
  </si>
  <si>
    <t>725 Western Avenue</t>
  </si>
  <si>
    <t>Lynn</t>
  </si>
  <si>
    <t>59 Summer Street</t>
  </si>
  <si>
    <t>Lynnfield</t>
  </si>
  <si>
    <t>1 Sprague Street</t>
  </si>
  <si>
    <t>Malden</t>
  </si>
  <si>
    <t>12 School Street</t>
  </si>
  <si>
    <t>Manchester</t>
  </si>
  <si>
    <t>500 East Street Building A</t>
  </si>
  <si>
    <t>Mansfield</t>
  </si>
  <si>
    <t>1 Ocean Avenue</t>
  </si>
  <si>
    <t>Marblehead</t>
  </si>
  <si>
    <t>50 Spring Street</t>
  </si>
  <si>
    <t>Marion</t>
  </si>
  <si>
    <t>215 Maple Street</t>
  </si>
  <si>
    <t>Marlborough</t>
  </si>
  <si>
    <t>60 South River Street</t>
  </si>
  <si>
    <t>Marshfield</t>
  </si>
  <si>
    <t>16 Great Neck Road, North</t>
  </si>
  <si>
    <t>Mashpee</t>
  </si>
  <si>
    <t>One Harborside Drive, Suite 200S</t>
  </si>
  <si>
    <t>East Boston</t>
  </si>
  <si>
    <t>30 Sudbury Street</t>
  </si>
  <si>
    <t>Maynard</t>
  </si>
  <si>
    <t>112 North Street</t>
  </si>
  <si>
    <t>Medfield</t>
  </si>
  <si>
    <t>120 Main Street</t>
  </si>
  <si>
    <t>Medford</t>
  </si>
  <si>
    <t>44 Milford Street</t>
  </si>
  <si>
    <t>Medway</t>
  </si>
  <si>
    <t>576 Main Street</t>
  </si>
  <si>
    <t>Melrose</t>
  </si>
  <si>
    <t>8 Morrison Dr</t>
  </si>
  <si>
    <t>Mendon</t>
  </si>
  <si>
    <t>4 School Street</t>
  </si>
  <si>
    <t>Merrimac</t>
  </si>
  <si>
    <t>24 Lowell Street</t>
  </si>
  <si>
    <t>Methuen</t>
  </si>
  <si>
    <t>125 North Main Street</t>
  </si>
  <si>
    <t>Middleborough</t>
  </si>
  <si>
    <t>4 Lake Street</t>
  </si>
  <si>
    <t>Middleton</t>
  </si>
  <si>
    <t>21 Birch Street</t>
  </si>
  <si>
    <t>Milford</t>
  </si>
  <si>
    <t>126 Elm Street</t>
  </si>
  <si>
    <t>Millbury</t>
  </si>
  <si>
    <t>885 Main Street</t>
  </si>
  <si>
    <t>Millis</t>
  </si>
  <si>
    <t xml:space="preserve">196 Main Street </t>
  </si>
  <si>
    <t xml:space="preserve">Millville </t>
  </si>
  <si>
    <t>515 Canton Ave</t>
  </si>
  <si>
    <t>Milton</t>
  </si>
  <si>
    <t>200 Main Street</t>
  </si>
  <si>
    <t>Monson</t>
  </si>
  <si>
    <t>PO Box 308</t>
  </si>
  <si>
    <t>Monterey</t>
  </si>
  <si>
    <t>154 Main Road</t>
  </si>
  <si>
    <t>Montgomery</t>
  </si>
  <si>
    <t>67 Flash Rd</t>
  </si>
  <si>
    <t>Nahant</t>
  </si>
  <si>
    <t>4 Fairgrounds Road</t>
  </si>
  <si>
    <t>Nantucket</t>
  </si>
  <si>
    <t>22 East Central Street</t>
  </si>
  <si>
    <t>Natick</t>
  </si>
  <si>
    <t>4 Ingraham Road</t>
  </si>
  <si>
    <t>New Ashford</t>
  </si>
  <si>
    <t>868 Pleasant Street</t>
  </si>
  <si>
    <t>New Bedford</t>
  </si>
  <si>
    <t>20 Memorial Drive</t>
  </si>
  <si>
    <t>New Braintree</t>
  </si>
  <si>
    <t>19 South Main Street</t>
  </si>
  <si>
    <t>New Salem</t>
  </si>
  <si>
    <t>3 Morgan Avenue</t>
  </si>
  <si>
    <t>Newbury</t>
  </si>
  <si>
    <t>0 Greenleaf Street</t>
  </si>
  <si>
    <t>Newburyport</t>
  </si>
  <si>
    <t>1164 Centre Street</t>
  </si>
  <si>
    <t>Newton</t>
  </si>
  <si>
    <t>1 Liberty Lane</t>
  </si>
  <si>
    <t>Norfolk</t>
  </si>
  <si>
    <t>40 American Legion Dr</t>
  </si>
  <si>
    <t>North Adams</t>
  </si>
  <si>
    <t>795 Chickering Road</t>
  </si>
  <si>
    <t>North Andover</t>
  </si>
  <si>
    <t>50 Elm Street</t>
  </si>
  <si>
    <t>North Attleboro</t>
  </si>
  <si>
    <t>56 School Street</t>
  </si>
  <si>
    <t>North Brookfield</t>
  </si>
  <si>
    <t>152 Park Street</t>
  </si>
  <si>
    <t xml:space="preserve">North Reading </t>
  </si>
  <si>
    <t>26 Carlon Drive</t>
  </si>
  <si>
    <t>Northampton</t>
  </si>
  <si>
    <t>11 Pierce Street</t>
  </si>
  <si>
    <t>Northborough</t>
  </si>
  <si>
    <t>193 Main Street</t>
  </si>
  <si>
    <t>Whitinsville</t>
  </si>
  <si>
    <t>93 Main Street</t>
  </si>
  <si>
    <t>Northfield</t>
  </si>
  <si>
    <t>70 East Main Street</t>
  </si>
  <si>
    <t>Norton</t>
  </si>
  <si>
    <t>300 Washington Street</t>
  </si>
  <si>
    <t>Norwell</t>
  </si>
  <si>
    <t>135 Nahatan Street</t>
  </si>
  <si>
    <t>Norwood</t>
  </si>
  <si>
    <t>178 Barre Road</t>
  </si>
  <si>
    <t>Oakham</t>
  </si>
  <si>
    <t>8 Sand Pond Road</t>
  </si>
  <si>
    <t>East Wareham</t>
  </si>
  <si>
    <t>18 Water Street</t>
  </si>
  <si>
    <t>Orange</t>
  </si>
  <si>
    <t xml:space="preserve">58 Eldredge Parkway </t>
  </si>
  <si>
    <t>Orleans</t>
  </si>
  <si>
    <t>Oxford</t>
  </si>
  <si>
    <t>12 Walnut Street</t>
  </si>
  <si>
    <t>Palmer</t>
  </si>
  <si>
    <t>576 Pleasant Street</t>
  </si>
  <si>
    <t>Paxton</t>
  </si>
  <si>
    <t>47 Lowell Street</t>
  </si>
  <si>
    <t>Peabody</t>
  </si>
  <si>
    <t>2 South Valley Road</t>
  </si>
  <si>
    <t xml:space="preserve">Pelham </t>
  </si>
  <si>
    <t xml:space="preserve">1 Main Street </t>
  </si>
  <si>
    <t>Pepperell</t>
  </si>
  <si>
    <t>3 East Main Road, Suite 109</t>
  </si>
  <si>
    <t>Peru</t>
  </si>
  <si>
    <t>16 East Street</t>
  </si>
  <si>
    <t>Petersham</t>
  </si>
  <si>
    <t>90 State Road</t>
  </si>
  <si>
    <t>Phillipston</t>
  </si>
  <si>
    <t>74 Columbus Ave</t>
  </si>
  <si>
    <t>Pittsfield</t>
  </si>
  <si>
    <t>276 East Main Street</t>
  </si>
  <si>
    <t>Plainfield</t>
  </si>
  <si>
    <t xml:space="preserve">194 South Street </t>
  </si>
  <si>
    <t>Plainville</t>
  </si>
  <si>
    <t>26 Court Street</t>
  </si>
  <si>
    <t>Plymouth</t>
  </si>
  <si>
    <t>3 Palmer Road</t>
  </si>
  <si>
    <t>Plympton</t>
  </si>
  <si>
    <t>8 Town Hall Drive</t>
  </si>
  <si>
    <t>Princeton</t>
  </si>
  <si>
    <t>40 Quincy Avenue</t>
  </si>
  <si>
    <t>Quincy</t>
  </si>
  <si>
    <t>10 Memorial Parkway</t>
  </si>
  <si>
    <t>Randolph</t>
  </si>
  <si>
    <t>37 Orchard Street</t>
  </si>
  <si>
    <t>Raynham</t>
  </si>
  <si>
    <t>757 Main Street</t>
  </si>
  <si>
    <t>Reading</t>
  </si>
  <si>
    <t>MA</t>
  </si>
  <si>
    <t>334 Anawan Street</t>
  </si>
  <si>
    <t>Rehoboth</t>
  </si>
  <si>
    <t>400 Broadway</t>
  </si>
  <si>
    <t>Revere</t>
  </si>
  <si>
    <t>35 Firehouse Lane</t>
  </si>
  <si>
    <t>Richmond</t>
  </si>
  <si>
    <t>1 Constitution Way</t>
  </si>
  <si>
    <t>Rochester</t>
  </si>
  <si>
    <t>37 Broadway</t>
  </si>
  <si>
    <t>Rockport</t>
  </si>
  <si>
    <t>4 Sibley Road</t>
  </si>
  <si>
    <t>Rowe</t>
  </si>
  <si>
    <t>473 Haverhill Street</t>
  </si>
  <si>
    <t>Rowley</t>
  </si>
  <si>
    <t>PO Box 53</t>
  </si>
  <si>
    <t>Royalston</t>
  </si>
  <si>
    <t>162 Main Street</t>
  </si>
  <si>
    <t>Russell</t>
  </si>
  <si>
    <t>48 Lafayette Street</t>
  </si>
  <si>
    <t>Salem</t>
  </si>
  <si>
    <t>37 Lafayette Road</t>
  </si>
  <si>
    <t>Salisbury</t>
  </si>
  <si>
    <t>PO BOX 1340</t>
  </si>
  <si>
    <t>Sandwich</t>
  </si>
  <si>
    <t>800 Chief Justice Cushing Highway</t>
  </si>
  <si>
    <t>Scituate</t>
  </si>
  <si>
    <t>500 Taunton Avenue</t>
  </si>
  <si>
    <t>Seekonk</t>
  </si>
  <si>
    <t>90 South Main Street</t>
  </si>
  <si>
    <t>Sharon</t>
  </si>
  <si>
    <t>121 State Street</t>
  </si>
  <si>
    <t>Shelburne Falls</t>
  </si>
  <si>
    <t>18 Little Mohawk Road</t>
  </si>
  <si>
    <t>Shelburne</t>
  </si>
  <si>
    <t>22 North Main Street</t>
  </si>
  <si>
    <t xml:space="preserve">Sherborn </t>
  </si>
  <si>
    <t>11 Church Road</t>
  </si>
  <si>
    <t>Shrewsbury</t>
  </si>
  <si>
    <t>42 Leverett Road</t>
  </si>
  <si>
    <t>Shutesbury</t>
  </si>
  <si>
    <t>475 County Street</t>
  </si>
  <si>
    <t>Somerset</t>
  </si>
  <si>
    <t>266 Broadway</t>
  </si>
  <si>
    <t>Somerville</t>
  </si>
  <si>
    <t>84 Greenfield Road</t>
  </si>
  <si>
    <t>South Deerfield</t>
  </si>
  <si>
    <t xml:space="preserve">144 Newton Street </t>
  </si>
  <si>
    <t>South Hadley</t>
  </si>
  <si>
    <t>20 Woodbridge Street</t>
  </si>
  <si>
    <t>210 College Highway Suite 8</t>
  </si>
  <si>
    <t>Southampton</t>
  </si>
  <si>
    <t>32 Cordaville Road</t>
  </si>
  <si>
    <t>Southborough</t>
  </si>
  <si>
    <t>24 Elm Street</t>
  </si>
  <si>
    <t>Southbridge</t>
  </si>
  <si>
    <t>15 Depot Street</t>
  </si>
  <si>
    <t>Southwick</t>
  </si>
  <si>
    <t>11 West Main Street</t>
  </si>
  <si>
    <t>Spencer</t>
  </si>
  <si>
    <t>605 Worthington Street</t>
  </si>
  <si>
    <t>Springfield</t>
  </si>
  <si>
    <t>5 Main Street</t>
  </si>
  <si>
    <t>Sterling</t>
  </si>
  <si>
    <t>PO Box 417</t>
  </si>
  <si>
    <t>Stockbridge</t>
  </si>
  <si>
    <t>25 Central Street</t>
  </si>
  <si>
    <t>Stoneham</t>
  </si>
  <si>
    <t>1550 Central Street</t>
  </si>
  <si>
    <t>Stoughton</t>
  </si>
  <si>
    <t>511 Great Rd</t>
  </si>
  <si>
    <t>Stow</t>
  </si>
  <si>
    <t>346 Main Street</t>
  </si>
  <si>
    <t>Sturbridge</t>
  </si>
  <si>
    <t>77 Hudson Road</t>
  </si>
  <si>
    <t>Sudbury</t>
  </si>
  <si>
    <t>105 River Road</t>
  </si>
  <si>
    <t>Sunderland</t>
  </si>
  <si>
    <t>4 Uxbridge Road</t>
  </si>
  <si>
    <t>Sutton</t>
  </si>
  <si>
    <t>76 Burrill Street</t>
  </si>
  <si>
    <t>Swampscott</t>
  </si>
  <si>
    <t>50 New Gardners Neck Road</t>
  </si>
  <si>
    <t>Swansea</t>
  </si>
  <si>
    <t>50 School Street</t>
  </si>
  <si>
    <t>Taunton</t>
  </si>
  <si>
    <t>2 School Street</t>
  </si>
  <si>
    <t>Templeton</t>
  </si>
  <si>
    <t>984 Main Street</t>
  </si>
  <si>
    <t>Tewksbury</t>
  </si>
  <si>
    <t>50 Springfield Street</t>
  </si>
  <si>
    <t>Three Rivers</t>
  </si>
  <si>
    <t>215 Spring Street</t>
  </si>
  <si>
    <t>Tisbury</t>
  </si>
  <si>
    <t>206 West Granville Road</t>
  </si>
  <si>
    <t>Tolland</t>
  </si>
  <si>
    <t>27 High Street</t>
  </si>
  <si>
    <t>Topsfield</t>
  </si>
  <si>
    <t>13 Elm Street</t>
  </si>
  <si>
    <t>Townsend</t>
  </si>
  <si>
    <t>180 Turnpike Road</t>
  </si>
  <si>
    <t>Turners Falls</t>
  </si>
  <si>
    <t>26 Kendall Road</t>
  </si>
  <si>
    <t>Tyngsborough</t>
  </si>
  <si>
    <t>20 Church Street</t>
  </si>
  <si>
    <t>Upton</t>
  </si>
  <si>
    <t>31 South Main Street</t>
  </si>
  <si>
    <t xml:space="preserve">Uxbridge </t>
  </si>
  <si>
    <t>1 Union Street</t>
  </si>
  <si>
    <t>Wakefield</t>
  </si>
  <si>
    <t xml:space="preserve">3 Hegan Street </t>
  </si>
  <si>
    <t>Wales</t>
  </si>
  <si>
    <t>20 Streetone Street</t>
  </si>
  <si>
    <t>Walpole</t>
  </si>
  <si>
    <t>175 Lexington Street</t>
  </si>
  <si>
    <t>Waltham</t>
  </si>
  <si>
    <t>200 West Street</t>
  </si>
  <si>
    <t>Ware</t>
  </si>
  <si>
    <t>315 Main Street</t>
  </si>
  <si>
    <t>Wareham</t>
  </si>
  <si>
    <t>1012 Main Street</t>
  </si>
  <si>
    <t>Warren</t>
  </si>
  <si>
    <t>12 Athol Road</t>
  </si>
  <si>
    <t>Warwick</t>
  </si>
  <si>
    <t>Watertown</t>
  </si>
  <si>
    <t>38 Cochituate Road</t>
  </si>
  <si>
    <t>Wayland</t>
  </si>
  <si>
    <t>55 Thompson Rd</t>
  </si>
  <si>
    <t>Webster</t>
  </si>
  <si>
    <t>457 Worcester Street</t>
  </si>
  <si>
    <t>Wellesley</t>
  </si>
  <si>
    <t>10 Lawrence Road</t>
  </si>
  <si>
    <t>Wellfleet</t>
  </si>
  <si>
    <t>9 Morse Village Road</t>
  </si>
  <si>
    <t>Wendell</t>
  </si>
  <si>
    <t>2160 Meetinghouse Way</t>
  </si>
  <si>
    <t>West Barnstable</t>
  </si>
  <si>
    <t>39 Worcester Street</t>
  </si>
  <si>
    <t>West Boylston</t>
  </si>
  <si>
    <t>99 West Center Street</t>
  </si>
  <si>
    <t>West Bridgewater</t>
  </si>
  <si>
    <t>PO Box 372</t>
  </si>
  <si>
    <t>West Brookfield</t>
  </si>
  <si>
    <t>403 Main Street</t>
  </si>
  <si>
    <t>West Newbury</t>
  </si>
  <si>
    <t>44 Van Deene Avenue</t>
  </si>
  <si>
    <t>West Springfield</t>
  </si>
  <si>
    <t>42 Milk Street</t>
  </si>
  <si>
    <t>Westborough</t>
  </si>
  <si>
    <t>34 Broad Street</t>
  </si>
  <si>
    <t>Westfield</t>
  </si>
  <si>
    <t>PO Box 296</t>
  </si>
  <si>
    <t>Westford</t>
  </si>
  <si>
    <t>48 Stage Road</t>
  </si>
  <si>
    <t>Westhampton</t>
  </si>
  <si>
    <t>7 South Street</t>
  </si>
  <si>
    <t>Westminster</t>
  </si>
  <si>
    <t>394 Boston Post Road</t>
  </si>
  <si>
    <t>Weston</t>
  </si>
  <si>
    <t>54 Hix Bridge Road</t>
  </si>
  <si>
    <t>Westport</t>
  </si>
  <si>
    <t>637 High Street</t>
  </si>
  <si>
    <t>Westwood</t>
  </si>
  <si>
    <t>636 Broad Street</t>
  </si>
  <si>
    <t>Weymouth</t>
  </si>
  <si>
    <t>4 Sandy Lane</t>
  </si>
  <si>
    <t>Whately</t>
  </si>
  <si>
    <t xml:space="preserve">56 Temple Street </t>
  </si>
  <si>
    <t>Whitman</t>
  </si>
  <si>
    <t>2770 Boston Road</t>
  </si>
  <si>
    <t>Wilbraham</t>
  </si>
  <si>
    <t>PO Box 425</t>
  </si>
  <si>
    <t>Williamsburg</t>
  </si>
  <si>
    <t>34 Water Street</t>
  </si>
  <si>
    <t>Williamstown</t>
  </si>
  <si>
    <t>405 Central Street</t>
  </si>
  <si>
    <t>Winchendon</t>
  </si>
  <si>
    <t>32 Mt. Vernon Street</t>
  </si>
  <si>
    <t>Winchester</t>
  </si>
  <si>
    <t>2025 MA-9</t>
  </si>
  <si>
    <t>Windsor</t>
  </si>
  <si>
    <t>40 Pauline Street</t>
  </si>
  <si>
    <t>Winthrop</t>
  </si>
  <si>
    <t>731 Main Street</t>
  </si>
  <si>
    <t>Woburn</t>
  </si>
  <si>
    <t>141 Grove Street</t>
  </si>
  <si>
    <t>Worcester</t>
  </si>
  <si>
    <t>51 Huntington Road</t>
  </si>
  <si>
    <t>Worthington</t>
  </si>
  <si>
    <t xml:space="preserve">99 South Street </t>
  </si>
  <si>
    <t>Wrentham</t>
  </si>
  <si>
    <t>96 Old Main Street</t>
  </si>
  <si>
    <t>Yarmouth</t>
  </si>
  <si>
    <t>Chief</t>
  </si>
  <si>
    <t>John</t>
  </si>
  <si>
    <t>W</t>
  </si>
  <si>
    <t>Glynn</t>
  </si>
  <si>
    <t/>
  </si>
  <si>
    <t>781-982-2117</t>
  </si>
  <si>
    <t>jglynn@abingtonma.gov</t>
  </si>
  <si>
    <t>Anita</t>
  </si>
  <si>
    <t>R</t>
  </si>
  <si>
    <t>Arnum</t>
  </si>
  <si>
    <t>978-929-7432</t>
  </si>
  <si>
    <t>aarnum@actonma.gov</t>
  </si>
  <si>
    <t>Office Manager</t>
  </si>
  <si>
    <t>AJ</t>
  </si>
  <si>
    <t>Pelkey</t>
  </si>
  <si>
    <t>(978) 929-7414</t>
  </si>
  <si>
    <t>apelkey@actonma.gov</t>
  </si>
  <si>
    <t>Thomas</t>
  </si>
  <si>
    <t>J</t>
  </si>
  <si>
    <t>Farland</t>
  </si>
  <si>
    <t>508-998-0250</t>
  </si>
  <si>
    <t>tfarland@acushnet.ma.us</t>
  </si>
  <si>
    <t>Chief Engineer</t>
  </si>
  <si>
    <t>M</t>
  </si>
  <si>
    <t>Pansecchi</t>
  </si>
  <si>
    <t>413-743-1929</t>
  </si>
  <si>
    <t>jpansecchi@adamsfiredistrict.com</t>
  </si>
  <si>
    <t>Alan</t>
  </si>
  <si>
    <t>Sirois</t>
  </si>
  <si>
    <t>413-786-0657</t>
  </si>
  <si>
    <t>afdchief@agawam.ma.us</t>
  </si>
  <si>
    <t>Stephen</t>
  </si>
  <si>
    <t>T</t>
  </si>
  <si>
    <t>Berkel</t>
  </si>
  <si>
    <t>413-528-5156</t>
  </si>
  <si>
    <t>alfordfire86@gmail.com</t>
  </si>
  <si>
    <t>James</t>
  </si>
  <si>
    <t>Nolan</t>
  </si>
  <si>
    <t>978-388-8185</t>
  </si>
  <si>
    <t>nolanj@amesburyma.gov</t>
  </si>
  <si>
    <t>Deputy Chief</t>
  </si>
  <si>
    <t>Robert</t>
  </si>
  <si>
    <t>Serino</t>
  </si>
  <si>
    <t>351-234-9907</t>
  </si>
  <si>
    <t>serinor@amesburyma.gov</t>
  </si>
  <si>
    <t>Walter</t>
  </si>
  <si>
    <t>O</t>
  </si>
  <si>
    <t>Nelson</t>
  </si>
  <si>
    <t>413-259-3082</t>
  </si>
  <si>
    <t>nelsonw@amherstma.gov</t>
  </si>
  <si>
    <t>Kevin</t>
  </si>
  <si>
    <t>Kelley</t>
  </si>
  <si>
    <t>781-956-3498</t>
  </si>
  <si>
    <t>kkelley@town.arlington.ma.us</t>
  </si>
  <si>
    <t>Interim Chief</t>
  </si>
  <si>
    <t>Chris</t>
  </si>
  <si>
    <t>Conrad</t>
  </si>
  <si>
    <t>9788274413x400</t>
  </si>
  <si>
    <t>cconrad@ashburnham-ma.gov</t>
  </si>
  <si>
    <t>Mike</t>
  </si>
  <si>
    <t>Bussell</t>
  </si>
  <si>
    <t>978-386-5522</t>
  </si>
  <si>
    <t>fchief@ashbyma.gov</t>
  </si>
  <si>
    <t>Lieutenant</t>
  </si>
  <si>
    <t>Brian</t>
  </si>
  <si>
    <t>Reichelt</t>
  </si>
  <si>
    <t>brian.reichelt@ashbyfire-ems.org</t>
  </si>
  <si>
    <t xml:space="preserve">Chief </t>
  </si>
  <si>
    <t>Keith</t>
  </si>
  <si>
    <t>Robie</t>
  </si>
  <si>
    <t>508-881-2323</t>
  </si>
  <si>
    <t>krobie@ashlandfire.com</t>
  </si>
  <si>
    <t xml:space="preserve">Captain </t>
  </si>
  <si>
    <t>Matthew</t>
  </si>
  <si>
    <t>Boland</t>
  </si>
  <si>
    <t>774-245-0275</t>
  </si>
  <si>
    <t>mboland@ashlandfire.com</t>
  </si>
  <si>
    <t>Joseph</t>
  </si>
  <si>
    <t>P</t>
  </si>
  <si>
    <t>Guarnera</t>
  </si>
  <si>
    <t>978-249-8275</t>
  </si>
  <si>
    <t>jguarnera@townofathol.org</t>
  </si>
  <si>
    <t>Scott</t>
  </si>
  <si>
    <t>Lachance</t>
  </si>
  <si>
    <t>774-203-1998</t>
  </si>
  <si>
    <t>chieflachance@cityofattleboro.us</t>
  </si>
  <si>
    <t>Firefighter</t>
  </si>
  <si>
    <t>Dan</t>
  </si>
  <si>
    <t>Murray</t>
  </si>
  <si>
    <t>Jr.</t>
  </si>
  <si>
    <t>401-575-9478</t>
  </si>
  <si>
    <t>dmurray@cityofattleboro.us</t>
  </si>
  <si>
    <t>Partridge</t>
  </si>
  <si>
    <t>508-583-5361</t>
  </si>
  <si>
    <t>kpartridge@avon-ma.gov</t>
  </si>
  <si>
    <t>Captain</t>
  </si>
  <si>
    <t>Daniel</t>
  </si>
  <si>
    <t>L</t>
  </si>
  <si>
    <t>Wauhob</t>
  </si>
  <si>
    <t>dwauhob@avon-ma.gov</t>
  </si>
  <si>
    <t>Timothy</t>
  </si>
  <si>
    <t>Johnston</t>
  </si>
  <si>
    <t>978-772-8231</t>
  </si>
  <si>
    <t>firechief@ayer.ma.us</t>
  </si>
  <si>
    <t>Jeremy</t>
  </si>
  <si>
    <t>S</t>
  </si>
  <si>
    <t>Januskiewicz</t>
  </si>
  <si>
    <t>jjanuskiewicz@ayer.ma.us</t>
  </si>
  <si>
    <t>Christopher</t>
  </si>
  <si>
    <t>A</t>
  </si>
  <si>
    <t>Beal</t>
  </si>
  <si>
    <t>508-362-3312</t>
  </si>
  <si>
    <t>cbeal@barnstablefire.org</t>
  </si>
  <si>
    <t>Fritscher</t>
  </si>
  <si>
    <t>1-774-622-9277</t>
  </si>
  <si>
    <t>Sfritscher@townofbarre.com</t>
  </si>
  <si>
    <t>Paul</t>
  </si>
  <si>
    <t>Sheehan</t>
  </si>
  <si>
    <t>781-275-7262 ext 4201</t>
  </si>
  <si>
    <t>psheehan@bedfordma.gov</t>
  </si>
  <si>
    <t>Mark</t>
  </si>
  <si>
    <t>Sullivan</t>
  </si>
  <si>
    <t>781-275-7262 ext 4204</t>
  </si>
  <si>
    <t>msullivan@bedfordma.gov</t>
  </si>
  <si>
    <t>Ingram</t>
  </si>
  <si>
    <t>jingram@belchertown.org</t>
  </si>
  <si>
    <t>Driscoll</t>
  </si>
  <si>
    <t>ddriscoll@belchertown.org</t>
  </si>
  <si>
    <t>William</t>
  </si>
  <si>
    <t>Miller</t>
  </si>
  <si>
    <t>774-277-5204</t>
  </si>
  <si>
    <t>Bmiller@bellinghamma.org</t>
  </si>
  <si>
    <t>David</t>
  </si>
  <si>
    <t>M.</t>
  </si>
  <si>
    <t>DeStefano</t>
  </si>
  <si>
    <t>617-993-2200</t>
  </si>
  <si>
    <t>ddestefano@belmont-ma.gov</t>
  </si>
  <si>
    <t>Fournier</t>
  </si>
  <si>
    <t>508-822-7516</t>
  </si>
  <si>
    <t>Berkleyfirechief@comcast.net</t>
  </si>
  <si>
    <t>Jason</t>
  </si>
  <si>
    <t>Perry</t>
  </si>
  <si>
    <t>Firerescue2@berkleyma.us</t>
  </si>
  <si>
    <t>Peter</t>
  </si>
  <si>
    <t>A.</t>
  </si>
  <si>
    <t>Shedd</t>
  </si>
  <si>
    <t>413 522 8775</t>
  </si>
  <si>
    <t>4c1pshedd@comcast.net</t>
  </si>
  <si>
    <t>K</t>
  </si>
  <si>
    <t>O'Connor</t>
  </si>
  <si>
    <t>978-922-2424</t>
  </si>
  <si>
    <t>poconnor@beverlyma.gov</t>
  </si>
  <si>
    <t>Cole</t>
  </si>
  <si>
    <t>978-671-0941</t>
  </si>
  <si>
    <t>rcole@billericafire.com</t>
  </si>
  <si>
    <t>Erik</t>
  </si>
  <si>
    <t>Szymanski</t>
  </si>
  <si>
    <t>978-987-1869</t>
  </si>
  <si>
    <t>eszymanski@billericafire.com</t>
  </si>
  <si>
    <t>Roy</t>
  </si>
  <si>
    <t>508-883-1030</t>
  </si>
  <si>
    <t>Kroy@townofblackstone.org</t>
  </si>
  <si>
    <t>Michael</t>
  </si>
  <si>
    <t>Dumican</t>
  </si>
  <si>
    <t>508-922-6336</t>
  </si>
  <si>
    <t>mikedumican@gmail.com</t>
  </si>
  <si>
    <t>Jeffrey</t>
  </si>
  <si>
    <t>Legendre</t>
  </si>
  <si>
    <t>978-779-2203</t>
  </si>
  <si>
    <t>Jlegendre@Bolton-ma.gov</t>
  </si>
  <si>
    <t>Daniels</t>
  </si>
  <si>
    <t>413-427-9472</t>
  </si>
  <si>
    <t>bfdchiefjd@gmail.com</t>
  </si>
  <si>
    <t>Andrew</t>
  </si>
  <si>
    <t>Golas</t>
  </si>
  <si>
    <t>413-668-5864</t>
  </si>
  <si>
    <t>bondsvillefiredepartment@gmail.com</t>
  </si>
  <si>
    <t>Commissioner</t>
  </si>
  <si>
    <t xml:space="preserve">Paul </t>
  </si>
  <si>
    <t>F</t>
  </si>
  <si>
    <t>Burke</t>
  </si>
  <si>
    <t>617-343-3550</t>
  </si>
  <si>
    <t>paul.f.burke@boston.gov</t>
  </si>
  <si>
    <t>Grants Manager</t>
  </si>
  <si>
    <t>Julie</t>
  </si>
  <si>
    <t>Devin</t>
  </si>
  <si>
    <t>857-891-5347</t>
  </si>
  <si>
    <t>julie.devin@boston.gov</t>
  </si>
  <si>
    <t>Cody</t>
  </si>
  <si>
    <t>508-759-0600, ext. 2221</t>
  </si>
  <si>
    <t>dcody@townofbourne.com</t>
  </si>
  <si>
    <t>Assistant Chief</t>
  </si>
  <si>
    <t>Pelonzi</t>
  </si>
  <si>
    <t>508-759-0600, ext 2223</t>
  </si>
  <si>
    <t>dpelonzi@townofbourne.com</t>
  </si>
  <si>
    <t>Shawn</t>
  </si>
  <si>
    <t>Gray</t>
  </si>
  <si>
    <t>978-264-1770</t>
  </si>
  <si>
    <t>sgray@boxborough-ma.gov</t>
  </si>
  <si>
    <t>Derek</t>
  </si>
  <si>
    <t>Dirubbo</t>
  </si>
  <si>
    <t>ddirubbo@boxborough-ma.gov</t>
  </si>
  <si>
    <t>Geiger</t>
  </si>
  <si>
    <t>bgeiger@town.boxford.ma.us</t>
  </si>
  <si>
    <t>Calum</t>
  </si>
  <si>
    <t>Tilston</t>
  </si>
  <si>
    <t>ctilston@town.boxford.ma.us</t>
  </si>
  <si>
    <t>Flanagan</t>
  </si>
  <si>
    <t>(508) 869-2342</t>
  </si>
  <si>
    <t>jflanagan@boylston-ma.gov</t>
  </si>
  <si>
    <t>O'Brien</t>
  </si>
  <si>
    <t>781-843-3601</t>
  </si>
  <si>
    <t>jfobrien@braintreema.gov</t>
  </si>
  <si>
    <t>Cross</t>
  </si>
  <si>
    <t>617-448-7835</t>
  </si>
  <si>
    <t>dcross@braintreema.gov</t>
  </si>
  <si>
    <t>G</t>
  </si>
  <si>
    <t>Moran</t>
  </si>
  <si>
    <t>508-896-7018</t>
  </si>
  <si>
    <t>rmoran@brewster-ma.gov</t>
  </si>
  <si>
    <t>Acting Chief</t>
  </si>
  <si>
    <t>Schlatz</t>
  </si>
  <si>
    <t>508-659-1402</t>
  </si>
  <si>
    <t>jschlatz@bridgewaterma.org</t>
  </si>
  <si>
    <t>Glen</t>
  </si>
  <si>
    <t>508-659-1416</t>
  </si>
  <si>
    <t>ggrafton@bridgewaterma.org</t>
  </si>
  <si>
    <t>Don</t>
  </si>
  <si>
    <t>E</t>
  </si>
  <si>
    <t>Contois</t>
  </si>
  <si>
    <t>III</t>
  </si>
  <si>
    <t>413-245-7334</t>
  </si>
  <si>
    <t>firechief@brimfieldma.org</t>
  </si>
  <si>
    <t>Donovan</t>
  </si>
  <si>
    <t>firedept@brimfieldma.org</t>
  </si>
  <si>
    <t>Nardelli</t>
  </si>
  <si>
    <t>508-588-0585</t>
  </si>
  <si>
    <t>bfnardelli@cobma.us</t>
  </si>
  <si>
    <t>Albanese</t>
  </si>
  <si>
    <t>508-583-2323</t>
  </si>
  <si>
    <t>salbanese@cobma.us</t>
  </si>
  <si>
    <t>Martell</t>
  </si>
  <si>
    <t>chief_martell@brookfieldfd.com</t>
  </si>
  <si>
    <t>617-730-2272</t>
  </si>
  <si>
    <t>jfsullivan@brooklinema.gov</t>
  </si>
  <si>
    <t>Chief of Operations</t>
  </si>
  <si>
    <t>Colin</t>
  </si>
  <si>
    <t>D</t>
  </si>
  <si>
    <t>O'Connell</t>
  </si>
  <si>
    <t>617-730-2268</t>
  </si>
  <si>
    <t>coconnell@brooklinema.gov</t>
  </si>
  <si>
    <t>Herbert</t>
  </si>
  <si>
    <t>Guyette</t>
  </si>
  <si>
    <t>413 625 2302</t>
  </si>
  <si>
    <t xml:space="preserve"> bucklandfire@gmail.com</t>
  </si>
  <si>
    <t>Connerty</t>
  </si>
  <si>
    <t>aconnerty@burlington</t>
  </si>
  <si>
    <t>Steven</t>
  </si>
  <si>
    <t>McLean</t>
  </si>
  <si>
    <t>smclean@burlington.org</t>
  </si>
  <si>
    <t xml:space="preserve">F. </t>
  </si>
  <si>
    <t>Cahill, JR.</t>
  </si>
  <si>
    <t>617-349-4900</t>
  </si>
  <si>
    <t>tcahill1@cambridgefire.org</t>
  </si>
  <si>
    <t>S.</t>
  </si>
  <si>
    <t>Walsh</t>
  </si>
  <si>
    <t>617-349-4944</t>
  </si>
  <si>
    <t>cwalsh@cambridgefire.org</t>
  </si>
  <si>
    <t>Robery</t>
  </si>
  <si>
    <t>781-575-6654 x103</t>
  </si>
  <si>
    <t>wrobery@town.canton.ma.us</t>
  </si>
  <si>
    <t xml:space="preserve"> </t>
  </si>
  <si>
    <t>Ed</t>
  </si>
  <si>
    <t>Freitas</t>
  </si>
  <si>
    <t>781-575-6654 x3106</t>
  </si>
  <si>
    <t>efreitas1@town.canton.ma.us</t>
  </si>
  <si>
    <t>Bryan</t>
  </si>
  <si>
    <t>B</t>
  </si>
  <si>
    <t>Sorrows</t>
  </si>
  <si>
    <t>978-369-2888</t>
  </si>
  <si>
    <t>chief@carlislefdma.org</t>
  </si>
  <si>
    <t>Craig</t>
  </si>
  <si>
    <t>508-965-0095</t>
  </si>
  <si>
    <t>craig.weston@carverfire.org</t>
  </si>
  <si>
    <t>Winn</t>
  </si>
  <si>
    <t>508-790-2375</t>
  </si>
  <si>
    <t>mwinn@commfiredistrict.com</t>
  </si>
  <si>
    <t>Eric</t>
  </si>
  <si>
    <t>Sabatinelli</t>
  </si>
  <si>
    <t>508-274-9266</t>
  </si>
  <si>
    <t>esabatinelli@commfiredistrict.com</t>
  </si>
  <si>
    <t>Dennis</t>
  </si>
  <si>
    <t>Annear</t>
  </si>
  <si>
    <t>413-522-2705</t>
  </si>
  <si>
    <t>dennis.annear@townofcharlemont.org</t>
  </si>
  <si>
    <t>Edward</t>
  </si>
  <si>
    <t>J.</t>
  </si>
  <si>
    <t>Knopf</t>
  </si>
  <si>
    <t>508-248-2280</t>
  </si>
  <si>
    <t>edward.knopf@townofcharlton.net</t>
  </si>
  <si>
    <t>Justin</t>
  </si>
  <si>
    <t>Tavano</t>
  </si>
  <si>
    <t>508-945-2324</t>
  </si>
  <si>
    <t>jtavano@chatham-ma.gov</t>
  </si>
  <si>
    <t>Ryan</t>
  </si>
  <si>
    <t>Clarke</t>
  </si>
  <si>
    <t xml:space="preserve">rclarke@chatham-ma.gov </t>
  </si>
  <si>
    <t>Gary</t>
  </si>
  <si>
    <t>978-250-5266</t>
  </si>
  <si>
    <t>gryan@chelmsfordma.gov</t>
  </si>
  <si>
    <t>Donoghue</t>
  </si>
  <si>
    <t>978-250-5268</t>
  </si>
  <si>
    <t>mdonoghue@chelmsfordma.gov</t>
  </si>
  <si>
    <t>Leonard</t>
  </si>
  <si>
    <t>617-466-4616</t>
  </si>
  <si>
    <t>lalbanese@chelseama.gov</t>
  </si>
  <si>
    <t>Tom</t>
  </si>
  <si>
    <t>Francesconi</t>
  </si>
  <si>
    <t>413-743-1690 x. 109</t>
  </si>
  <si>
    <t>tfrancesconi@cheshire-ma.gov</t>
  </si>
  <si>
    <t>Town Administrator</t>
  </si>
  <si>
    <t>Jennifer</t>
  </si>
  <si>
    <t>Morse</t>
  </si>
  <si>
    <t>413-743-1690 x. 100</t>
  </si>
  <si>
    <t>jmorse@cheshire-ma.gov</t>
  </si>
  <si>
    <t>Henry</t>
  </si>
  <si>
    <t>Fristik</t>
  </si>
  <si>
    <t>cheifhfristik@chesterfd.com</t>
  </si>
  <si>
    <t>Bradshaw</t>
  </si>
  <si>
    <t>508-560-7663</t>
  </si>
  <si>
    <t>jbradshaw@chilmarkma.gov</t>
  </si>
  <si>
    <t>Carlyle</t>
  </si>
  <si>
    <t>C.</t>
  </si>
  <si>
    <t>Chesbro</t>
  </si>
  <si>
    <t>413-663-5761</t>
  </si>
  <si>
    <t>cvfcma@gmail.com</t>
  </si>
  <si>
    <t>Dockray</t>
  </si>
  <si>
    <t>781-383-0616 ext 3</t>
  </si>
  <si>
    <t xml:space="preserve">jdockray@cohassetfire.org </t>
  </si>
  <si>
    <t>Judge</t>
  </si>
  <si>
    <t>978-318-3450</t>
  </si>
  <si>
    <t>tjudge@concordma.gov</t>
  </si>
  <si>
    <t xml:space="preserve">Asst. Chief </t>
  </si>
  <si>
    <t>Latta</t>
  </si>
  <si>
    <t>978-318-3451</t>
  </si>
  <si>
    <t>wlatta@concordma.gov</t>
  </si>
  <si>
    <t>Sean</t>
  </si>
  <si>
    <t>Brown</t>
  </si>
  <si>
    <t>508-428-2210</t>
  </si>
  <si>
    <t>sbrown@cotuitfire.org</t>
  </si>
  <si>
    <t>McPherson</t>
  </si>
  <si>
    <t>jmcpherson@cotuitfire.org</t>
  </si>
  <si>
    <t>Adam</t>
  </si>
  <si>
    <t>Dragon</t>
  </si>
  <si>
    <t>413-212-3992</t>
  </si>
  <si>
    <t>adragon221@gmail.com</t>
  </si>
  <si>
    <t>Amerault</t>
  </si>
  <si>
    <t>978-762-0247</t>
  </si>
  <si>
    <t>ramerault@danversma.gov</t>
  </si>
  <si>
    <t>Barry</t>
  </si>
  <si>
    <t>bbarry@danversma.gov</t>
  </si>
  <si>
    <t>Andrade</t>
  </si>
  <si>
    <t>508-996-1596</t>
  </si>
  <si>
    <t>pandrade@dartmouthfire.com</t>
  </si>
  <si>
    <t>Erick</t>
  </si>
  <si>
    <t>C</t>
  </si>
  <si>
    <t>Turcotte</t>
  </si>
  <si>
    <t>508.636.2441</t>
  </si>
  <si>
    <t>dfd2chief@gmail.com</t>
  </si>
  <si>
    <t>Richard</t>
  </si>
  <si>
    <t>Arruda</t>
  </si>
  <si>
    <t>508 994-6761</t>
  </si>
  <si>
    <t>chief@dfd3.org</t>
  </si>
  <si>
    <t>F.</t>
  </si>
  <si>
    <t>Spillane</t>
  </si>
  <si>
    <t>781-751-9414</t>
  </si>
  <si>
    <t>wspillane@dedham-ma.gov</t>
  </si>
  <si>
    <t>L.</t>
  </si>
  <si>
    <t>Guerreiro</t>
  </si>
  <si>
    <t>508-326-9062</t>
  </si>
  <si>
    <t>cguerreiro@town.dennis.ma.us</t>
  </si>
  <si>
    <t>Kelly</t>
  </si>
  <si>
    <t>978-501-2220</t>
  </si>
  <si>
    <t>tkelly@massdevelopment.com</t>
  </si>
  <si>
    <t>Cory</t>
  </si>
  <si>
    <t>Farrar</t>
  </si>
  <si>
    <t>978-505-6163</t>
  </si>
  <si>
    <t>cfarrar@masdevelopment.com</t>
  </si>
  <si>
    <t>Maguy</t>
  </si>
  <si>
    <t>508-669-6611</t>
  </si>
  <si>
    <t>cmaguy@dighton-ma.gov</t>
  </si>
  <si>
    <t>Furno</t>
  </si>
  <si>
    <t>508-476-2267</t>
  </si>
  <si>
    <t>jfurno@douglas-ma.gov</t>
  </si>
  <si>
    <t>Asst. Chief</t>
  </si>
  <si>
    <t>Manning</t>
  </si>
  <si>
    <t>774-482-6479</t>
  </si>
  <si>
    <t>kmanning@douglas-ma.gov</t>
  </si>
  <si>
    <t>Romolo</t>
  </si>
  <si>
    <t>P.</t>
  </si>
  <si>
    <t>Luttazi</t>
  </si>
  <si>
    <t>508-785-8126</t>
  </si>
  <si>
    <t>rluttazi@doverma.gov</t>
  </si>
  <si>
    <t>Tiberi</t>
  </si>
  <si>
    <t>rtiberi@doverma.gov</t>
  </si>
  <si>
    <t>Patterson</t>
  </si>
  <si>
    <t>Jr</t>
  </si>
  <si>
    <t>978-454-1526</t>
  </si>
  <si>
    <t>rpatterson@dracutma.gov</t>
  </si>
  <si>
    <t>Dean</t>
  </si>
  <si>
    <t>Kochanowski</t>
  </si>
  <si>
    <t>774-318-0176</t>
  </si>
  <si>
    <t>dudleyfirechief@dudleyma.gov</t>
  </si>
  <si>
    <t>Farrell</t>
  </si>
  <si>
    <t>978-649-6661</t>
  </si>
  <si>
    <t>wfarrell@dunstable-ma.gov</t>
  </si>
  <si>
    <t>Reardon</t>
  </si>
  <si>
    <t>781-934-5693</t>
  </si>
  <si>
    <t>reardon@duxbury-ma.gov</t>
  </si>
  <si>
    <t>Alexander</t>
  </si>
  <si>
    <t>Merry</t>
  </si>
  <si>
    <t>Mr.</t>
  </si>
  <si>
    <t>merry@duxbury-ma.gov</t>
  </si>
  <si>
    <t>Harhen</t>
  </si>
  <si>
    <t>508-378-1325</t>
  </si>
  <si>
    <t>tharhen@eastbridgewaterma.gov</t>
  </si>
  <si>
    <t>Messier</t>
  </si>
  <si>
    <t>508-867-3124</t>
  </si>
  <si>
    <t>ebfdchief@eastbrookfieldma.us</t>
  </si>
  <si>
    <t>Morrissette</t>
  </si>
  <si>
    <t>413-486-9110</t>
  </si>
  <si>
    <t>paul.morrissette@eastlongmeadowma.gov</t>
  </si>
  <si>
    <t>Beecher</t>
  </si>
  <si>
    <t>413-525-5430</t>
  </si>
  <si>
    <t>christopher.beecher@eastlongmeadowma.gov</t>
  </si>
  <si>
    <t>Keane</t>
  </si>
  <si>
    <t>508-255-2324</t>
  </si>
  <si>
    <t>dkeane@eastham-ma.gov</t>
  </si>
  <si>
    <t>Lisa</t>
  </si>
  <si>
    <t>Albino</t>
  </si>
  <si>
    <t>lalbino@eastham-ma.gov</t>
  </si>
  <si>
    <t>Norris</t>
  </si>
  <si>
    <t>413-527-4200</t>
  </si>
  <si>
    <t>cnorris@easthamptonma.gov</t>
  </si>
  <si>
    <t>508-230-0750</t>
  </si>
  <si>
    <t>jalexander@easton.ma.us</t>
  </si>
  <si>
    <t>Jonathan</t>
  </si>
  <si>
    <t>Carroll</t>
  </si>
  <si>
    <t>Jcarroll@easton.ma.us</t>
  </si>
  <si>
    <t>Schaeffer</t>
  </si>
  <si>
    <t>508-627-5167</t>
  </si>
  <si>
    <t>aschaeffer@edgartown-ma.us</t>
  </si>
  <si>
    <t>Philip</t>
  </si>
  <si>
    <t>Wonkka</t>
  </si>
  <si>
    <t>413-422-1302</t>
  </si>
  <si>
    <t>philip.wonkka@erving-ma.gov</t>
  </si>
  <si>
    <t>Fire Chief</t>
  </si>
  <si>
    <t>Ramie</t>
  </si>
  <si>
    <t>Reader</t>
  </si>
  <si>
    <t>978-768-6363</t>
  </si>
  <si>
    <t>rreader@essexma.org</t>
  </si>
  <si>
    <t>Doucette</t>
  </si>
  <si>
    <t>978-580-4429</t>
  </si>
  <si>
    <t>ddoucette@essexma.org</t>
  </si>
  <si>
    <t>Sabato</t>
  </si>
  <si>
    <t>LoRusso</t>
  </si>
  <si>
    <t>Sabato.LoRusso@cityofeverett.org</t>
  </si>
  <si>
    <t>Perretti</t>
  </si>
  <si>
    <t>617-894-5257</t>
  </si>
  <si>
    <t>Derek.Perretti@cityofeverett.org</t>
  </si>
  <si>
    <t>Todd</t>
  </si>
  <si>
    <t>Correia</t>
  </si>
  <si>
    <t>508-994-1428 x 7101</t>
  </si>
  <si>
    <t>tcorreia@fairhaven-ma.gov</t>
  </si>
  <si>
    <t>firechief@frfd.org</t>
  </si>
  <si>
    <t>Smith</t>
  </si>
  <si>
    <t>508-495-2500</t>
  </si>
  <si>
    <t>timothy.smith@falmouthfirema.gov</t>
  </si>
  <si>
    <t>Starbard</t>
  </si>
  <si>
    <t>508-737-7303</t>
  </si>
  <si>
    <t>Scott.starbard@falmouthfirema.gov</t>
  </si>
  <si>
    <t>Dante</t>
  </si>
  <si>
    <t>Suarez</t>
  </si>
  <si>
    <t>978-345-9664</t>
  </si>
  <si>
    <t>dsuarez@fitchburgma.gov</t>
  </si>
  <si>
    <t>Patrick</t>
  </si>
  <si>
    <t>978-345-9663</t>
  </si>
  <si>
    <t>Proy@fitchburgma.gov</t>
  </si>
  <si>
    <t>Gleason</t>
  </si>
  <si>
    <t>MIKEFVFD@GMAI.COM</t>
  </si>
  <si>
    <t>Ronald</t>
  </si>
  <si>
    <t>White</t>
  </si>
  <si>
    <t>THEFIREMANFVFD@GMAIL.COM</t>
  </si>
  <si>
    <t>Micheal</t>
  </si>
  <si>
    <t>Kelleher</t>
  </si>
  <si>
    <t>508-543-1230</t>
  </si>
  <si>
    <t>Mkelleher@FoxboroughFire.com</t>
  </si>
  <si>
    <t>Puntini</t>
  </si>
  <si>
    <t>774-244-2396</t>
  </si>
  <si>
    <t>APuntini@FoxboroughFire.com</t>
  </si>
  <si>
    <t>Dutcher</t>
  </si>
  <si>
    <t>(508) 532-5948</t>
  </si>
  <si>
    <t>MDD@Framinghamma.gov</t>
  </si>
  <si>
    <t>(508) 532-5947</t>
  </si>
  <si>
    <t>KS@Framinghamma.gov</t>
  </si>
  <si>
    <t>McLaughlin</t>
  </si>
  <si>
    <t>508-553-5571</t>
  </si>
  <si>
    <t>jmclaughlin@franklinma.gov</t>
  </si>
  <si>
    <t>Klich</t>
  </si>
  <si>
    <t>508-553-5573</t>
  </si>
  <si>
    <t>jklich@franklinma.gov</t>
  </si>
  <si>
    <t>Harrie</t>
  </si>
  <si>
    <t>Ashley</t>
  </si>
  <si>
    <t xml:space="preserve">Jr </t>
  </si>
  <si>
    <t>508-763-4828</t>
  </si>
  <si>
    <t>firechief@freetownma.gov</t>
  </si>
  <si>
    <t>Zackary</t>
  </si>
  <si>
    <t>Petitpas</t>
  </si>
  <si>
    <t>508-728-7709</t>
  </si>
  <si>
    <t>freetownfiregrants@gmail.com</t>
  </si>
  <si>
    <t>Gregory</t>
  </si>
  <si>
    <t>Lagoy</t>
  </si>
  <si>
    <t>978-630-8550</t>
  </si>
  <si>
    <t>glagoy@gardner-ma.gov</t>
  </si>
  <si>
    <t>Mayor</t>
  </si>
  <si>
    <t>Nicholson</t>
  </si>
  <si>
    <t>978-630-1490</t>
  </si>
  <si>
    <t>mayor@gardner-ma.gov</t>
  </si>
  <si>
    <t>McKay</t>
  </si>
  <si>
    <t>978-352-5743</t>
  </si>
  <si>
    <t>mmckay@georgetownma.gov</t>
  </si>
  <si>
    <t>Donna</t>
  </si>
  <si>
    <t>Robbins</t>
  </si>
  <si>
    <t>978-352-5757</t>
  </si>
  <si>
    <t>drobbins@georgetownma.gov</t>
  </si>
  <si>
    <t>Gene</t>
  </si>
  <si>
    <t>Beaubien</t>
  </si>
  <si>
    <t>413-626-1237</t>
  </si>
  <si>
    <t>Firedept@gillmass.org</t>
  </si>
  <si>
    <t>R.</t>
  </si>
  <si>
    <t>Kimball</t>
  </si>
  <si>
    <t>413-522-1839</t>
  </si>
  <si>
    <t>wkimball@gillmass.org</t>
  </si>
  <si>
    <t>978-325-5311</t>
  </si>
  <si>
    <t>esmith@gloucester-ma.gov</t>
  </si>
  <si>
    <t>Cameron</t>
  </si>
  <si>
    <t>Lacey</t>
  </si>
  <si>
    <t>goshenfirechief@goshen-ma.us</t>
  </si>
  <si>
    <t>Mathieu</t>
  </si>
  <si>
    <t>(508)839-4606</t>
  </si>
  <si>
    <t>mathieue@grafton-ma.gov</t>
  </si>
  <si>
    <t>Killeen</t>
  </si>
  <si>
    <t>(508)887-3433</t>
  </si>
  <si>
    <t>killeenm@grafton-ma.gov</t>
  </si>
  <si>
    <t>O'Neill</t>
  </si>
  <si>
    <t>413-467-9697</t>
  </si>
  <si>
    <t>moneill@granbyfire.org</t>
  </si>
  <si>
    <t>Ripley</t>
  </si>
  <si>
    <t>413-357-8572</t>
  </si>
  <si>
    <t>firechief@townofgranville.org</t>
  </si>
  <si>
    <t>Turner</t>
  </si>
  <si>
    <t>413-528-0788</t>
  </si>
  <si>
    <t>sturner@townofgb.org</t>
  </si>
  <si>
    <t>Strahan</t>
  </si>
  <si>
    <t>4137744737 x1104</t>
  </si>
  <si>
    <t>robert.strahan@greenfield-ma.gov</t>
  </si>
  <si>
    <t>McIver</t>
  </si>
  <si>
    <t>4137744737 x1106</t>
  </si>
  <si>
    <t>peter.mciver@greenfield-ma.gov</t>
  </si>
  <si>
    <t>Steele</t>
  </si>
  <si>
    <t>McCurdy</t>
  </si>
  <si>
    <t>978-448-6333</t>
  </si>
  <si>
    <t>smccurdy@grotonma.gov</t>
  </si>
  <si>
    <t>Art</t>
  </si>
  <si>
    <t>Cheeks</t>
  </si>
  <si>
    <t>acheeks@grotonma.gov</t>
  </si>
  <si>
    <t>Valentine</t>
  </si>
  <si>
    <t>(978)-971-1009</t>
  </si>
  <si>
    <t>rvalentine@grovelandma.com</t>
  </si>
  <si>
    <t>H</t>
  </si>
  <si>
    <t>Spanknebel</t>
  </si>
  <si>
    <t>413-658-5826</t>
  </si>
  <si>
    <t>spanknebelm@hadleyma.gov</t>
  </si>
  <si>
    <t>Witham</t>
  </si>
  <si>
    <t>781-293-1751</t>
  </si>
  <si>
    <t>mike.witham@halifax-ma.org</t>
  </si>
  <si>
    <t>Raymond</t>
  </si>
  <si>
    <t>Brunet</t>
  </si>
  <si>
    <t>(978)468-5559</t>
  </si>
  <si>
    <t>rbrunet@hamiltonma.gov</t>
  </si>
  <si>
    <t xml:space="preserve">Edward </t>
  </si>
  <si>
    <t>Poulin</t>
  </si>
  <si>
    <t>firechief@hampdenma.gov</t>
  </si>
  <si>
    <t xml:space="preserve">Deputy Chief </t>
  </si>
  <si>
    <t>Farrow</t>
  </si>
  <si>
    <t>413-566-3314</t>
  </si>
  <si>
    <t>deputychief@hampdenma.gov</t>
  </si>
  <si>
    <t>Cavallaro</t>
  </si>
  <si>
    <t>781-826-3151</t>
  </si>
  <si>
    <t>Jason.Cavallaro@hanover-ma.gov</t>
  </si>
  <si>
    <t>Pelletier</t>
  </si>
  <si>
    <t>Jonathan.Pelletier@hanover-ma.gov</t>
  </si>
  <si>
    <t>339-933-1498</t>
  </si>
  <si>
    <t>robrien@hanson-ma.gov</t>
  </si>
  <si>
    <t>Rick</t>
  </si>
  <si>
    <t>Sicard</t>
  </si>
  <si>
    <t>978-391-5953</t>
  </si>
  <si>
    <t>rsicard@harvard-ma.gov</t>
  </si>
  <si>
    <t>LeBlanc</t>
  </si>
  <si>
    <t>508-430-7546</t>
  </si>
  <si>
    <t>dleblanc@harwich-ma.gov</t>
  </si>
  <si>
    <t>Flaherty</t>
  </si>
  <si>
    <t>413-247-9008</t>
  </si>
  <si>
    <t>firechief@townofhatfield.org</t>
  </si>
  <si>
    <t>978-373-8460</t>
  </si>
  <si>
    <t>robrien@haverhillfire.com</t>
  </si>
  <si>
    <t>Shellene</t>
  </si>
  <si>
    <t>978-833-0283</t>
  </si>
  <si>
    <t>rshellene@haverhillfire.com</t>
  </si>
  <si>
    <t>Cox</t>
  </si>
  <si>
    <t>413 339-5526</t>
  </si>
  <si>
    <t>gcox@crocker.com</t>
  </si>
  <si>
    <t>Steve</t>
  </si>
  <si>
    <t>Murphy</t>
  </si>
  <si>
    <t>781-741-1416</t>
  </si>
  <si>
    <t>MurphyS@hingham-ma.gov</t>
  </si>
  <si>
    <t>Louis</t>
  </si>
  <si>
    <t>LachanceL@hingham-ma.gov</t>
  </si>
  <si>
    <t>Luke</t>
  </si>
  <si>
    <t>McFadden</t>
  </si>
  <si>
    <t>781-767-2234 x401</t>
  </si>
  <si>
    <t>chief@holbrookfire.com</t>
  </si>
  <si>
    <t>Hall</t>
  </si>
  <si>
    <t>508-210-5651</t>
  </si>
  <si>
    <t>rhall@holdenma.gov</t>
  </si>
  <si>
    <t>508-210-5652</t>
  </si>
  <si>
    <t>ssmith@holdenma.gov</t>
  </si>
  <si>
    <t>Cassidy</t>
  </si>
  <si>
    <t>cassidym@holliston.k12.ma.us</t>
  </si>
  <si>
    <t>Kadlewicz</t>
  </si>
  <si>
    <t>413-534-2250</t>
  </si>
  <si>
    <t>kadlewiczj@holyoke.org</t>
  </si>
  <si>
    <t>Rex</t>
  </si>
  <si>
    <t>rexd@holyoke.org</t>
  </si>
  <si>
    <t>Daige</t>
  </si>
  <si>
    <t>508-473-1050</t>
  </si>
  <si>
    <t>firechief@hopedale-ma.gov</t>
  </si>
  <si>
    <t>Daugherty</t>
  </si>
  <si>
    <t>774-278-4802</t>
  </si>
  <si>
    <t>gdaugherty@hopkintonfd.org</t>
  </si>
  <si>
    <t>Hayes</t>
  </si>
  <si>
    <t>JR</t>
  </si>
  <si>
    <t>978-928-4423</t>
  </si>
  <si>
    <t>firechief@hubbardstonma.us</t>
  </si>
  <si>
    <t>978-875-1777</t>
  </si>
  <si>
    <t>Harrington</t>
  </si>
  <si>
    <t>978-562-5565</t>
  </si>
  <si>
    <t>fireadmin@townofhudson.org</t>
  </si>
  <si>
    <t>Russo</t>
  </si>
  <si>
    <t>781 925 8111 ext 1</t>
  </si>
  <si>
    <t>crusso@town.hull.ma.us</t>
  </si>
  <si>
    <t>Frazier</t>
  </si>
  <si>
    <t>wfrazier@town.hull.ma.us</t>
  </si>
  <si>
    <t>Joshua</t>
  </si>
  <si>
    <t>Ellinger</t>
  </si>
  <si>
    <t>jellinger@HuntingtonMA.US</t>
  </si>
  <si>
    <t>508 775-1300</t>
  </si>
  <si>
    <t>pburke@hyannisfire.org</t>
  </si>
  <si>
    <t>Jeff</t>
  </si>
  <si>
    <t>Lamothe</t>
  </si>
  <si>
    <t>774 368-1687</t>
  </si>
  <si>
    <t>jlamothe@hyannisfire.org</t>
  </si>
  <si>
    <t>Parisi</t>
  </si>
  <si>
    <t>978-471-2847</t>
  </si>
  <si>
    <t>pparisi@ipswichfire.org</t>
  </si>
  <si>
    <t>Douglass</t>
  </si>
  <si>
    <t>781-585-0532</t>
  </si>
  <si>
    <t>mdouglass@kingstonma.gov</t>
  </si>
  <si>
    <t>mobrien@lakevillema.org</t>
  </si>
  <si>
    <t>978-368-4003</t>
  </si>
  <si>
    <t>DeChaine</t>
  </si>
  <si>
    <t>413-822-2140</t>
  </si>
  <si>
    <t>chief@lanesboroughfire.com</t>
  </si>
  <si>
    <t>Moriarty</t>
  </si>
  <si>
    <t>978-620-3401</t>
  </si>
  <si>
    <t>bmoriarty@cityoflawrence.com</t>
  </si>
  <si>
    <t>Director of Support Services</t>
  </si>
  <si>
    <t>Maccarone</t>
  </si>
  <si>
    <t>978-620-3418</t>
  </si>
  <si>
    <t>pmaccarone@cityoflawrence.com</t>
  </si>
  <si>
    <t>413 243 5547</t>
  </si>
  <si>
    <t>ryan.brown@lee.ma.us</t>
  </si>
  <si>
    <t>Dupuis</t>
  </si>
  <si>
    <t>508-892-7022</t>
  </si>
  <si>
    <t>mdupuis@leicesterfireems.org</t>
  </si>
  <si>
    <t>Benjamin</t>
  </si>
  <si>
    <t>Morris</t>
  </si>
  <si>
    <t>bmorris@leicesterfireems.org</t>
  </si>
  <si>
    <t>413-637-2347</t>
  </si>
  <si>
    <t>cobrien@townoflenox.com</t>
  </si>
  <si>
    <t>Sideleau</t>
  </si>
  <si>
    <t>(978) 534-7541</t>
  </si>
  <si>
    <t>rsideleau@leominster-ma.gov</t>
  </si>
  <si>
    <t>Long</t>
  </si>
  <si>
    <t>(978) 580-9915</t>
  </si>
  <si>
    <t>clong@leominster-ma.gov</t>
  </si>
  <si>
    <t>Cook</t>
  </si>
  <si>
    <t>413-548-9225</t>
  </si>
  <si>
    <t>Chief@LeverettFire.com</t>
  </si>
  <si>
    <t>Sencabaugh</t>
  </si>
  <si>
    <t>781-698-4705</t>
  </si>
  <si>
    <t>dsencabaugh@lexingtonma.gov</t>
  </si>
  <si>
    <t>Nikolas</t>
  </si>
  <si>
    <t>Adamski</t>
  </si>
  <si>
    <t>(413) 774-4111 ext . 1</t>
  </si>
  <si>
    <t>Fire@townofleyden.com</t>
  </si>
  <si>
    <t>Town Coordinator</t>
  </si>
  <si>
    <t>Michele</t>
  </si>
  <si>
    <t>Giarusso</t>
  </si>
  <si>
    <t>(413) 774-4111 ext. 1</t>
  </si>
  <si>
    <t>towncoord@townofleyden.com</t>
  </si>
  <si>
    <t>Young</t>
  </si>
  <si>
    <t>781-259-8113</t>
  </si>
  <si>
    <t>brian.young@lincolntown.org</t>
  </si>
  <si>
    <t>Clancy</t>
  </si>
  <si>
    <t>978-540-2374</t>
  </si>
  <si>
    <t>Tclancy@littletonfire.org</t>
  </si>
  <si>
    <t>Coffey</t>
  </si>
  <si>
    <t>978-540-2361</t>
  </si>
  <si>
    <t>Scoffey@littletonfire.org</t>
  </si>
  <si>
    <t>Dearborn</t>
  </si>
  <si>
    <t>jdearborn@longmeadow.org</t>
  </si>
  <si>
    <t>Rigney</t>
  </si>
  <si>
    <t>jrigney@longmeadow.org</t>
  </si>
  <si>
    <t>Phillip</t>
  </si>
  <si>
    <t>A.J.</t>
  </si>
  <si>
    <t>Charron</t>
  </si>
  <si>
    <t>pcharron@lowellma.gov</t>
  </si>
  <si>
    <t>Grant Writer</t>
  </si>
  <si>
    <t>N.</t>
  </si>
  <si>
    <t>McKenna Squires</t>
  </si>
  <si>
    <t>978 674 1219</t>
  </si>
  <si>
    <t>asquires@lowellma.gov</t>
  </si>
  <si>
    <t>Pease</t>
  </si>
  <si>
    <t>413 531 6215</t>
  </si>
  <si>
    <t>LFDC1@ludlow.ma.us</t>
  </si>
  <si>
    <t>978-582-4155</t>
  </si>
  <si>
    <t>psullivan@lunenburgma.gov</t>
  </si>
  <si>
    <t>Kenneth</t>
  </si>
  <si>
    <t>Jones</t>
  </si>
  <si>
    <t>978-582-4155 x1457</t>
  </si>
  <si>
    <t>kjones@lunenburgma.gov</t>
  </si>
  <si>
    <t>781-593-1234</t>
  </si>
  <si>
    <t>firechief@lynnfire.org</t>
  </si>
  <si>
    <t>Miles</t>
  </si>
  <si>
    <t>617-827-7815</t>
  </si>
  <si>
    <t>emiles@lynnma.gov</t>
  </si>
  <si>
    <t>Glenn</t>
  </si>
  <si>
    <t>Davis</t>
  </si>
  <si>
    <t>781-727-0653</t>
  </si>
  <si>
    <t>gdavis@town.lynnfield.ma.us</t>
  </si>
  <si>
    <t>Feinberg</t>
  </si>
  <si>
    <t>781-983-1238</t>
  </si>
  <si>
    <t>mfeinberg107@gmail.com</t>
  </si>
  <si>
    <t>Froio</t>
  </si>
  <si>
    <t>781-397-7383x2103</t>
  </si>
  <si>
    <t>Sfroio@MaldenFD.com</t>
  </si>
  <si>
    <t>Menard</t>
  </si>
  <si>
    <t>781-397-7383x2404</t>
  </si>
  <si>
    <t>Rmenard@MaldenFD.com</t>
  </si>
  <si>
    <t>McNeilly</t>
  </si>
  <si>
    <t>978-526-4040</t>
  </si>
  <si>
    <t>firechief@manchester.ma.us</t>
  </si>
  <si>
    <t>Desrosiers</t>
  </si>
  <si>
    <t>508-809-0298</t>
  </si>
  <si>
    <t>jdesrosiers@mansfieldma.com</t>
  </si>
  <si>
    <t>Gilliland</t>
  </si>
  <si>
    <t>781-639-3427</t>
  </si>
  <si>
    <t>gillilandj@marblehead.org</t>
  </si>
  <si>
    <t>Jackvony</t>
  </si>
  <si>
    <t>508-748-9502</t>
  </si>
  <si>
    <t>bjackvony@marionma.gov</t>
  </si>
  <si>
    <t>Breen</t>
  </si>
  <si>
    <t>508-624-6986</t>
  </si>
  <si>
    <t>kbreen@marlborough-ma.gov</t>
  </si>
  <si>
    <t>Gogan</t>
  </si>
  <si>
    <t>508-624-6984</t>
  </si>
  <si>
    <t>jgogan@marlborough-ma.gov</t>
  </si>
  <si>
    <t>Simpson</t>
  </si>
  <si>
    <t>781-831-4788</t>
  </si>
  <si>
    <t>jsimpson@marshfieldfire.org</t>
  </si>
  <si>
    <t>Phelan</t>
  </si>
  <si>
    <t>508-539-1457</t>
  </si>
  <si>
    <t>jphelan@mashpeema.gov</t>
  </si>
  <si>
    <t>DeGrace</t>
  </si>
  <si>
    <t>(617) 561-3403</t>
  </si>
  <si>
    <t>jdegrace@massport.com</t>
  </si>
  <si>
    <t>Manager of Administration and Emergency Planning</t>
  </si>
  <si>
    <t>Catherine</t>
  </si>
  <si>
    <t>Obert</t>
  </si>
  <si>
    <t>(617) 561-3423</t>
  </si>
  <si>
    <t>cobert@massport.com</t>
  </si>
  <si>
    <t>Angela</t>
  </si>
  <si>
    <t>Lawless</t>
  </si>
  <si>
    <t>897-897-1016</t>
  </si>
  <si>
    <t>Alawless@townofmaynard.net</t>
  </si>
  <si>
    <t>Carrico</t>
  </si>
  <si>
    <t>II</t>
  </si>
  <si>
    <t>508-359-1121</t>
  </si>
  <si>
    <t>wcarrico@medfield.net</t>
  </si>
  <si>
    <t>781-396-9400</t>
  </si>
  <si>
    <t>Danielle</t>
  </si>
  <si>
    <t>Mawn</t>
  </si>
  <si>
    <t>781-396-3901</t>
  </si>
  <si>
    <t>DMawn@fire.medford-ma.gov</t>
  </si>
  <si>
    <t>Lynch</t>
  </si>
  <si>
    <t>508-533-3211</t>
  </si>
  <si>
    <t>Jlynch@townofmedway.org</t>
  </si>
  <si>
    <t>Fasolino</t>
  </si>
  <si>
    <t>Mfasolino@townofmedway.org</t>
  </si>
  <si>
    <t>Collina</t>
  </si>
  <si>
    <t>781-979-4404</t>
  </si>
  <si>
    <t>ecollina@cityofmelrose.org</t>
  </si>
  <si>
    <t>Finance Admin/Asst. to the Chief</t>
  </si>
  <si>
    <t>Rachel</t>
  </si>
  <si>
    <t>Jacobsmeyer</t>
  </si>
  <si>
    <t>rjacobsmeyer@cityofmelrose.org</t>
  </si>
  <si>
    <t>Kessler</t>
  </si>
  <si>
    <t>774-364-1999</t>
  </si>
  <si>
    <t>wkessler@mendonma.gov</t>
  </si>
  <si>
    <t>Bangma</t>
  </si>
  <si>
    <t>774-280-3825</t>
  </si>
  <si>
    <t>jbangma@mendonma.gov</t>
  </si>
  <si>
    <t>Larry</t>
  </si>
  <si>
    <t>Fisher</t>
  </si>
  <si>
    <t>978-346-8211</t>
  </si>
  <si>
    <t>lfisher@merrimacfire.org</t>
  </si>
  <si>
    <t>Sheehy</t>
  </si>
  <si>
    <t>978-983-8940</t>
  </si>
  <si>
    <t>JTSheehy@ci.methuen.ma.us</t>
  </si>
  <si>
    <t>Donahue</t>
  </si>
  <si>
    <t>Mr</t>
  </si>
  <si>
    <t>978-620-6886</t>
  </si>
  <si>
    <t>dfdonahue@ci.methuen.ma.us</t>
  </si>
  <si>
    <t>Owen</t>
  </si>
  <si>
    <t>Thompson</t>
  </si>
  <si>
    <t>508-946-2461</t>
  </si>
  <si>
    <t>othompson@middleboroughma.gov</t>
  </si>
  <si>
    <t>Admin Assistant</t>
  </si>
  <si>
    <t>Diane</t>
  </si>
  <si>
    <t>Henault</t>
  </si>
  <si>
    <t>dhenault@middleboroughma.gov</t>
  </si>
  <si>
    <t>LeColst</t>
  </si>
  <si>
    <t>978-774-2466</t>
  </si>
  <si>
    <t>doug.lecolst@midfire.com</t>
  </si>
  <si>
    <t>508-473-2256</t>
  </si>
  <si>
    <t>mnelson@milfordfire.org</t>
  </si>
  <si>
    <t>Kosiba</t>
  </si>
  <si>
    <t>508-865-5328</t>
  </si>
  <si>
    <t>firechief@townofmillbury.net</t>
  </si>
  <si>
    <t>Silver</t>
  </si>
  <si>
    <t>774-239-9585</t>
  </si>
  <si>
    <t>rsilver@townofmillbury.net</t>
  </si>
  <si>
    <t>Y</t>
  </si>
  <si>
    <t>Barrett</t>
  </si>
  <si>
    <t>508-906-3305</t>
  </si>
  <si>
    <t>rbarrett@millisma.gov</t>
  </si>
  <si>
    <t>Liard</t>
  </si>
  <si>
    <t>firechief@millvillema.org</t>
  </si>
  <si>
    <t xml:space="preserve">Administrative Specialist </t>
  </si>
  <si>
    <t>Kelsey</t>
  </si>
  <si>
    <t>Foster</t>
  </si>
  <si>
    <t>Kelseyfoster1313@gmail.com</t>
  </si>
  <si>
    <t>Madden</t>
  </si>
  <si>
    <t>617-898-4901</t>
  </si>
  <si>
    <t>cmadden@townofmilton.org</t>
  </si>
  <si>
    <t>Harris</t>
  </si>
  <si>
    <t>bharris@monson-ma.gov</t>
  </si>
  <si>
    <t>Tryon</t>
  </si>
  <si>
    <t>413-854-3733</t>
  </si>
  <si>
    <t xml:space="preserve">chief@montereyma.gov </t>
  </si>
  <si>
    <t>Melissa</t>
  </si>
  <si>
    <t>Noe</t>
  </si>
  <si>
    <t>413-528-1443 x111</t>
  </si>
  <si>
    <t>admin@montereyma.gov</t>
  </si>
  <si>
    <t>Christian</t>
  </si>
  <si>
    <t>Galipeau</t>
  </si>
  <si>
    <t>413-356-7291</t>
  </si>
  <si>
    <t>chrisg78f150@gmail.com</t>
  </si>
  <si>
    <t>Austin</t>
  </si>
  <si>
    <t>Antrim</t>
  </si>
  <si>
    <t>(781)608-0864</t>
  </si>
  <si>
    <t>aantrim@nahantfire.org</t>
  </si>
  <si>
    <t>Cranson</t>
  </si>
  <si>
    <t>508 221-2059</t>
  </si>
  <si>
    <t>mcranson@fire.nantucket-ma.gov</t>
  </si>
  <si>
    <t>Ferschke</t>
  </si>
  <si>
    <t>508-647-9559</t>
  </si>
  <si>
    <t>jferschke@naticmkma.org</t>
  </si>
  <si>
    <t>Hampton</t>
  </si>
  <si>
    <t>508-647-9560</t>
  </si>
  <si>
    <t>champton@natickma.org</t>
  </si>
  <si>
    <t>Frank</t>
  </si>
  <si>
    <t>Speth</t>
  </si>
  <si>
    <t>firedepartment@newashford-ma.us</t>
  </si>
  <si>
    <t>Kruger</t>
  </si>
  <si>
    <t>(508)991-6126</t>
  </si>
  <si>
    <t>skruger@newbedford-ma.gov</t>
  </si>
  <si>
    <t>Finance &amp; Operations Manager</t>
  </si>
  <si>
    <t>Amy</t>
  </si>
  <si>
    <t>Poitras</t>
  </si>
  <si>
    <t>Mrs.</t>
  </si>
  <si>
    <t>amy.poitras@newbedford-ma.gov</t>
  </si>
  <si>
    <t xml:space="preserve">Letendre </t>
  </si>
  <si>
    <t>508-847-0405</t>
  </si>
  <si>
    <t>firechief@newbraintree.org</t>
  </si>
  <si>
    <t>Morin</t>
  </si>
  <si>
    <t>774-757-2944</t>
  </si>
  <si>
    <t>fireinspector@newbraintree.org</t>
  </si>
  <si>
    <t>Cuneo</t>
  </si>
  <si>
    <t>413-768-8489</t>
  </si>
  <si>
    <t>chief@newsalemfire.org</t>
  </si>
  <si>
    <t>Evans</t>
  </si>
  <si>
    <t>978-992-2256</t>
  </si>
  <si>
    <t>firechief@townofnewbury.org</t>
  </si>
  <si>
    <t>978-270-7630</t>
  </si>
  <si>
    <t>r.serino@townofnewbury.org</t>
  </si>
  <si>
    <t>Bradbury</t>
  </si>
  <si>
    <t>sbradbury@cityofnewburyport.com</t>
  </si>
  <si>
    <t>Greg</t>
  </si>
  <si>
    <t>Gentile</t>
  </si>
  <si>
    <t>617-796-2201</t>
  </si>
  <si>
    <t>Gjgentile@newtonma.gov</t>
  </si>
  <si>
    <t>Phil</t>
  </si>
  <si>
    <t>McCully</t>
  </si>
  <si>
    <t>pmccully@newtonma.gov</t>
  </si>
  <si>
    <t>Erron</t>
  </si>
  <si>
    <t>Q</t>
  </si>
  <si>
    <t>Kinney</t>
  </si>
  <si>
    <t>ekinney@norfolk.ma.us</t>
  </si>
  <si>
    <t>Brent</t>
  </si>
  <si>
    <t>Lefebvre</t>
  </si>
  <si>
    <t>413-662-3103</t>
  </si>
  <si>
    <t>blefebvre@northadams-ma.gov</t>
  </si>
  <si>
    <t>Grants &amp; Procurement Officer</t>
  </si>
  <si>
    <t>Stacy</t>
  </si>
  <si>
    <t>Abuisi</t>
  </si>
  <si>
    <t>413-662-3000 ext 3038</t>
  </si>
  <si>
    <t>sabuisi@northadams-ma.gov</t>
  </si>
  <si>
    <t>Weir</t>
  </si>
  <si>
    <t>978-688-9593</t>
  </si>
  <si>
    <t>jweir@northandoverma.gov</t>
  </si>
  <si>
    <t>Graham</t>
  </si>
  <si>
    <t>978-408-1319</t>
  </si>
  <si>
    <t>growe@nafd.us</t>
  </si>
  <si>
    <t>Coleman</t>
  </si>
  <si>
    <t>508-699-0140 x 5620</t>
  </si>
  <si>
    <t xml:space="preserve">ccoleman@nattleboro.com </t>
  </si>
  <si>
    <t>Darin</t>
  </si>
  <si>
    <t>Anderson</t>
  </si>
  <si>
    <t>508-868-4827</t>
  </si>
  <si>
    <t>firechiefnbfd@gmail.com</t>
  </si>
  <si>
    <t>Donald</t>
  </si>
  <si>
    <t>Stats</t>
  </si>
  <si>
    <t>978-357-5100</t>
  </si>
  <si>
    <t>dstats@northreadingma.gov</t>
  </si>
  <si>
    <t>Pelis</t>
  </si>
  <si>
    <t>413-587-1039</t>
  </si>
  <si>
    <t>apelis@northamptonma.gov</t>
  </si>
  <si>
    <t>Lemberg</t>
  </si>
  <si>
    <t>413-587-1109</t>
  </si>
  <si>
    <t>mlemberg@northamptonma.gov</t>
  </si>
  <si>
    <t>Parenti</t>
  </si>
  <si>
    <t>dparenti@town.northborough.ma.us</t>
  </si>
  <si>
    <t>Parr</t>
  </si>
  <si>
    <t>mparr@town.northborough.ma.us</t>
  </si>
  <si>
    <t>dwhite@northbridgemass.org</t>
  </si>
  <si>
    <t>Floyd</t>
  </si>
  <si>
    <t>Dunnell</t>
  </si>
  <si>
    <t>413-772-9038</t>
  </si>
  <si>
    <t>skipdunnell@gmail.com</t>
  </si>
  <si>
    <t>Simmons</t>
  </si>
  <si>
    <t>508-285-0249</t>
  </si>
  <si>
    <t>simmonss@nortonfire.com</t>
  </si>
  <si>
    <t>Wilson</t>
  </si>
  <si>
    <t>508-285-0246</t>
  </si>
  <si>
    <t>wilsonm@nortonfire.com</t>
  </si>
  <si>
    <t>Kean</t>
  </si>
  <si>
    <t>781-659-3131</t>
  </si>
  <si>
    <t>dkean@norwellfire.org</t>
  </si>
  <si>
    <t>George</t>
  </si>
  <si>
    <t>508-577-2949</t>
  </si>
  <si>
    <t>gdoucette@norwellfire.org</t>
  </si>
  <si>
    <t>Bailey</t>
  </si>
  <si>
    <t>781-762-0080</t>
  </si>
  <si>
    <t>firechief@norwoodma.gov</t>
  </si>
  <si>
    <t>V</t>
  </si>
  <si>
    <t>617-229-9565</t>
  </si>
  <si>
    <t>jmawn@norwoodma.gov</t>
  </si>
  <si>
    <t>Howe</t>
  </si>
  <si>
    <t>508-882-5218</t>
  </si>
  <si>
    <t>Timothy.Howe@Oakham-ma.gov</t>
  </si>
  <si>
    <t>Osswald</t>
  </si>
  <si>
    <t>508-295-2122</t>
  </si>
  <si>
    <t>chief@onsetfire.org</t>
  </si>
  <si>
    <t>Dias</t>
  </si>
  <si>
    <t>deputychief@onsetfire.org</t>
  </si>
  <si>
    <t>978-569-7816</t>
  </si>
  <si>
    <t>jyoung@townoforange.org</t>
  </si>
  <si>
    <t>Geoff</t>
  </si>
  <si>
    <t>Deering</t>
  </si>
  <si>
    <t>508-255-0050</t>
  </si>
  <si>
    <t>gdeering@orleansfd.com</t>
  </si>
  <si>
    <t>Gula</t>
  </si>
  <si>
    <t>tgula@orleansfd.com</t>
  </si>
  <si>
    <t>Laurent</t>
  </si>
  <si>
    <t>McDonald</t>
  </si>
  <si>
    <t>508-344-6354</t>
  </si>
  <si>
    <t>lmcdonald@oxfordfd.us</t>
  </si>
  <si>
    <t>Jon</t>
  </si>
  <si>
    <t>Belanger</t>
  </si>
  <si>
    <t>774-230-7463</t>
  </si>
  <si>
    <t>jbelanger@oxfordfd.us</t>
  </si>
  <si>
    <t>Bernat</t>
  </si>
  <si>
    <t>413-283-3861 x112</t>
  </si>
  <si>
    <t>wbernat@palmermafd1.org</t>
  </si>
  <si>
    <t>Pingitore</t>
  </si>
  <si>
    <t>mpingitore@townofpaxton.net</t>
  </si>
  <si>
    <t>Dowling</t>
  </si>
  <si>
    <t>978-395-7990</t>
  </si>
  <si>
    <t>john.dowling@peabody-ma.gov</t>
  </si>
  <si>
    <t>Nazzaro</t>
  </si>
  <si>
    <t>413-531-4203</t>
  </si>
  <si>
    <t>Pelhamfd61@gmail.com</t>
  </si>
  <si>
    <t>Borneman</t>
  </si>
  <si>
    <t>bborneman@town.pepperell.ma.us</t>
  </si>
  <si>
    <t>perufirechief@gmail.com</t>
  </si>
  <si>
    <t>Legare</t>
  </si>
  <si>
    <t>978-434-1839</t>
  </si>
  <si>
    <t>Firechief@townofpetersham.org</t>
  </si>
  <si>
    <t>Parker</t>
  </si>
  <si>
    <t>978-249-6302</t>
  </si>
  <si>
    <t>fire@phillipston-ma.gov</t>
  </si>
  <si>
    <t>Sammons</t>
  </si>
  <si>
    <t>413-448-9753</t>
  </si>
  <si>
    <t>tsammons@cityofpittsfield.org</t>
  </si>
  <si>
    <t>Sr Financial Manager</t>
  </si>
  <si>
    <t>Anne</t>
  </si>
  <si>
    <t>Ferin</t>
  </si>
  <si>
    <t>aferin@cityofpittsfield.org</t>
  </si>
  <si>
    <t>Alvord</t>
  </si>
  <si>
    <t>413-695-3569</t>
  </si>
  <si>
    <t>dalvord@town.plainfield.ma.us</t>
  </si>
  <si>
    <t>Administrative Assistant</t>
  </si>
  <si>
    <t>Theresa</t>
  </si>
  <si>
    <t>Thatcher</t>
  </si>
  <si>
    <t>413-663-1216</t>
  </si>
  <si>
    <t>tthatcher@town.plainfield.ma.us</t>
  </si>
  <si>
    <t>Ball</t>
  </si>
  <si>
    <t>508-809-5600</t>
  </si>
  <si>
    <t>rball@fire.plainville.ma.us</t>
  </si>
  <si>
    <t>Moore</t>
  </si>
  <si>
    <t>dmoore@fire.plainville.ma.us</t>
  </si>
  <si>
    <t>Neil</t>
  </si>
  <si>
    <t>Foley</t>
  </si>
  <si>
    <t>508 830-4213</t>
  </si>
  <si>
    <t>Nfoley@Plymouth-ma.gov</t>
  </si>
  <si>
    <t>Kane</t>
  </si>
  <si>
    <t>Gkane@Plymouth-ma.gov</t>
  </si>
  <si>
    <t xml:space="preserve"> Chief</t>
  </si>
  <si>
    <t>Cheryl</t>
  </si>
  <si>
    <t>firechief@plymptontown.org</t>
  </si>
  <si>
    <t>Bennett</t>
  </si>
  <si>
    <t>978-464-2707 EXT 3</t>
  </si>
  <si>
    <t>firechief@town.princeton.ma.us</t>
  </si>
  <si>
    <t>Giaimo</t>
  </si>
  <si>
    <t>978-870-4663</t>
  </si>
  <si>
    <t>safetyoff@town.princeton.ma.us</t>
  </si>
  <si>
    <t>Jackson</t>
  </si>
  <si>
    <t>617-376-1040</t>
  </si>
  <si>
    <t>jjackson@quincyma.gov</t>
  </si>
  <si>
    <t>857-303-7115</t>
  </si>
  <si>
    <t>cbarry@quincyma.gov</t>
  </si>
  <si>
    <t>Cassford</t>
  </si>
  <si>
    <t>781-961-0992</t>
  </si>
  <si>
    <t>chief@randolphfire.com</t>
  </si>
  <si>
    <t>Frew</t>
  </si>
  <si>
    <t>chiefofops@randolphfire.com</t>
  </si>
  <si>
    <t>LaCivita</t>
  </si>
  <si>
    <t>508-824-2772</t>
  </si>
  <si>
    <t>blacivita@raynhamfire.com</t>
  </si>
  <si>
    <t>Executive Assistant</t>
  </si>
  <si>
    <t>Sally</t>
  </si>
  <si>
    <t>Gorden</t>
  </si>
  <si>
    <t>sgorden@raynhamfire.com</t>
  </si>
  <si>
    <t>Burns</t>
  </si>
  <si>
    <t>781-944-3132</t>
  </si>
  <si>
    <t>gburns@ci.reading.ma.us</t>
  </si>
  <si>
    <t>Francis</t>
  </si>
  <si>
    <t>Barresi</t>
  </si>
  <si>
    <t>508-252-3725</t>
  </si>
  <si>
    <t>chief@rehobothfire.com</t>
  </si>
  <si>
    <t xml:space="preserve">Christopher </t>
  </si>
  <si>
    <t>Bright</t>
  </si>
  <si>
    <t>781-286-8365</t>
  </si>
  <si>
    <t>cbright@revere.org</t>
  </si>
  <si>
    <t>Cullen</t>
  </si>
  <si>
    <t>jcullen@revere.org</t>
  </si>
  <si>
    <t>Traver</t>
  </si>
  <si>
    <t>413-329-7153</t>
  </si>
  <si>
    <t>firechief@richmondma.org</t>
  </si>
  <si>
    <t>EMS Director</t>
  </si>
  <si>
    <t>413-212-2112</t>
  </si>
  <si>
    <t>ambulance.billing@richmondma.org</t>
  </si>
  <si>
    <t>Weigel</t>
  </si>
  <si>
    <t>508-763-2611</t>
  </si>
  <si>
    <t>sweigel@townofrochester.com</t>
  </si>
  <si>
    <t>Marcia</t>
  </si>
  <si>
    <t>508-990-6910</t>
  </si>
  <si>
    <t>mkessler9910@gmail.com</t>
  </si>
  <si>
    <t>Wonson</t>
  </si>
  <si>
    <t>978-375-2103</t>
  </si>
  <si>
    <t>mwonson@rockportma.gov</t>
  </si>
  <si>
    <t>Nathan</t>
  </si>
  <si>
    <t>Ives</t>
  </si>
  <si>
    <t>978-290-8622</t>
  </si>
  <si>
    <t>nives@rockportma.gov</t>
  </si>
  <si>
    <t>firechief@rowe-ma.gov</t>
  </si>
  <si>
    <t>Emery</t>
  </si>
  <si>
    <t>978-948-3812</t>
  </si>
  <si>
    <t>m.emery@rowleyfiredept.com</t>
  </si>
  <si>
    <t>Jack</t>
  </si>
  <si>
    <t>508-517-0516</t>
  </si>
  <si>
    <t>chiefrfd@royalston-ma.gov</t>
  </si>
  <si>
    <t>Renauld</t>
  </si>
  <si>
    <t>413-887-4063</t>
  </si>
  <si>
    <t>firechief@townofrussell.us</t>
  </si>
  <si>
    <t>Dionne</t>
  </si>
  <si>
    <t>978-744-2882</t>
  </si>
  <si>
    <t>adionne@salem.com</t>
  </si>
  <si>
    <t>Carrigan</t>
  </si>
  <si>
    <t>978-465-3631</t>
  </si>
  <si>
    <t>scarrigan@salisburyma.gov</t>
  </si>
  <si>
    <t>774-313-0178</t>
  </si>
  <si>
    <t>jburke@sandwichmass.org</t>
  </si>
  <si>
    <t>781-544-7979</t>
  </si>
  <si>
    <t>mdonovan@scituatema.gov</t>
  </si>
  <si>
    <t>Fire Captain</t>
  </si>
  <si>
    <t>Cashman</t>
  </si>
  <si>
    <t>781-248-1494</t>
  </si>
  <si>
    <t>scashman@scituatema.gov</t>
  </si>
  <si>
    <t>Sandra</t>
  </si>
  <si>
    <t>Lowery</t>
  </si>
  <si>
    <t>1-508-336-8510 ex 4</t>
  </si>
  <si>
    <t>slowery@seekonkfd.com</t>
  </si>
  <si>
    <t>Bradford</t>
  </si>
  <si>
    <t>1-508-336-8510</t>
  </si>
  <si>
    <t>mbradford@seekonkfd.com</t>
  </si>
  <si>
    <t>781-784-1522</t>
  </si>
  <si>
    <t>firechief@townofsharon.org</t>
  </si>
  <si>
    <t>413 625 6734</t>
  </si>
  <si>
    <t>hguyette@shelburnefallsfiredistrict.org</t>
  </si>
  <si>
    <t>Taylor</t>
  </si>
  <si>
    <t>chief@shelburnefirema.org</t>
  </si>
  <si>
    <t>Zachary</t>
  </si>
  <si>
    <t>Ward</t>
  </si>
  <si>
    <t>508-653-3270</t>
  </si>
  <si>
    <t>Zward@sherbornfire.com</t>
  </si>
  <si>
    <t>Kristin</t>
  </si>
  <si>
    <t>Buckler</t>
  </si>
  <si>
    <t>kbuckler@sherbornfire.com</t>
  </si>
  <si>
    <t>Vuona</t>
  </si>
  <si>
    <t>508 841-8522</t>
  </si>
  <si>
    <t>jvuona@shrewsburyma.gov</t>
  </si>
  <si>
    <t>poneill@shrewsburyma.gov</t>
  </si>
  <si>
    <t>Czerwonka</t>
  </si>
  <si>
    <t>413-259-1211</t>
  </si>
  <si>
    <t>firedpt@shutesbury.org</t>
  </si>
  <si>
    <t>Jamison</t>
  </si>
  <si>
    <t>Barros</t>
  </si>
  <si>
    <t>508-646-2810</t>
  </si>
  <si>
    <t>jbarros@somersetfire.org</t>
  </si>
  <si>
    <t>Aaron</t>
  </si>
  <si>
    <t>508-493-1904</t>
  </si>
  <si>
    <t>afish1@comcast.net</t>
  </si>
  <si>
    <t>Charles</t>
  </si>
  <si>
    <t>617-623-1700</t>
  </si>
  <si>
    <t>cbreen@somervillema.gov</t>
  </si>
  <si>
    <t>Ali</t>
  </si>
  <si>
    <t>Belabdi</t>
  </si>
  <si>
    <t>617-623-1700 x8105</t>
  </si>
  <si>
    <t>abelabdi@somervillema.gov</t>
  </si>
  <si>
    <t>Swasey</t>
  </si>
  <si>
    <t>413-665-2313</t>
  </si>
  <si>
    <t>wswasey@southdeerfieldfire.org</t>
  </si>
  <si>
    <t>Kurt</t>
  </si>
  <si>
    <t>Seaman</t>
  </si>
  <si>
    <t>kseaman@southdeerfieldfire.org</t>
  </si>
  <si>
    <t>Calkins</t>
  </si>
  <si>
    <t>(413) 534-5803</t>
  </si>
  <si>
    <t>tcalkins@shfd2.com</t>
  </si>
  <si>
    <t>rmoore@shfd2.com</t>
  </si>
  <si>
    <t>Fasoli</t>
  </si>
  <si>
    <t>413-527-1700</t>
  </si>
  <si>
    <t>firechief@townofsouthampton.org</t>
  </si>
  <si>
    <t>(508)-485-3235</t>
  </si>
  <si>
    <t>Shanahan</t>
  </si>
  <si>
    <t>cshanahan@southboroughma.com</t>
  </si>
  <si>
    <t>Normandin</t>
  </si>
  <si>
    <t>508-764-5430</t>
  </si>
  <si>
    <t>PNORMANDIN@SOUTHBRIDGEMASS.ORG</t>
  </si>
  <si>
    <t>Stefanowicz</t>
  </si>
  <si>
    <t>413-569-3635</t>
  </si>
  <si>
    <t>rstefanowicz@southwickma.gov</t>
  </si>
  <si>
    <t>Parsons</t>
  </si>
  <si>
    <t>508-885-3555</t>
  </si>
  <si>
    <t>rparsons@spencerma.gov</t>
  </si>
  <si>
    <t>Bernard</t>
  </si>
  <si>
    <t>Calvi</t>
  </si>
  <si>
    <t>413-787-6411</t>
  </si>
  <si>
    <t>bcalvi@springfieldcityhall.com</t>
  </si>
  <si>
    <t>Administrative Analyst</t>
  </si>
  <si>
    <t>Darcy</t>
  </si>
  <si>
    <t>Borecki</t>
  </si>
  <si>
    <t>413-750-2422</t>
  </si>
  <si>
    <t>dborecki@springfieldcityhall.com</t>
  </si>
  <si>
    <t>Hurlbut</t>
  </si>
  <si>
    <t>(978) 422-3040</t>
  </si>
  <si>
    <t>dhurlbut@sterling-ma.gov</t>
  </si>
  <si>
    <t>Vincent</t>
  </si>
  <si>
    <t>Garofoli</t>
  </si>
  <si>
    <t>413-717-2751</t>
  </si>
  <si>
    <t>firechief@stockbridge-ma.gov</t>
  </si>
  <si>
    <t>781-507-2537</t>
  </si>
  <si>
    <t>mgrafton@stoneham-ma.gov</t>
  </si>
  <si>
    <t>781-344-3170</t>
  </si>
  <si>
    <t>mcarroll@stoughton-ma.gov</t>
  </si>
  <si>
    <t>Macomber</t>
  </si>
  <si>
    <t>jmacomber@stoughton-ma.gov</t>
  </si>
  <si>
    <t>Benoit</t>
  </si>
  <si>
    <t>978-897-4537</t>
  </si>
  <si>
    <t>firechief@stow-ma.gov</t>
  </si>
  <si>
    <t>Grasso</t>
  </si>
  <si>
    <t>508 347-2525 ext 304</t>
  </si>
  <si>
    <t>john.grasso@sturbridgefd.com</t>
  </si>
  <si>
    <t>G.</t>
  </si>
  <si>
    <t>508 347-2525 ext 307</t>
  </si>
  <si>
    <t>david.martell@sturbridgefd.com</t>
  </si>
  <si>
    <t>Whalen</t>
  </si>
  <si>
    <t>978-440-5311</t>
  </si>
  <si>
    <t>whalenj@sudbury.ma.us</t>
  </si>
  <si>
    <t>Choate</t>
  </si>
  <si>
    <t>978-440-5312</t>
  </si>
  <si>
    <t>choatet@sudbury.ma.us</t>
  </si>
  <si>
    <t>413-665-2465</t>
  </si>
  <si>
    <t>firechief@townofSunderland.us</t>
  </si>
  <si>
    <t>Fire Clerk</t>
  </si>
  <si>
    <t>Susan</t>
  </si>
  <si>
    <t>Corey</t>
  </si>
  <si>
    <t>fire@townof sunderland.us</t>
  </si>
  <si>
    <t>Belsito</t>
  </si>
  <si>
    <t>508-865-8737</t>
  </si>
  <si>
    <t>M.Belsito@town.sutton.ma.us</t>
  </si>
  <si>
    <t>District Chief</t>
  </si>
  <si>
    <t>Briggs</t>
  </si>
  <si>
    <t>Jbriggs@town.sutton.ma.us</t>
  </si>
  <si>
    <t>Archer</t>
  </si>
  <si>
    <t>781.595.4050</t>
  </si>
  <si>
    <t>garcher@swampscottma.gov</t>
  </si>
  <si>
    <t>Hajder</t>
  </si>
  <si>
    <t>508-672-4305</t>
  </si>
  <si>
    <t>ehajder@swanseama.gov</t>
  </si>
  <si>
    <t>508-672+4305</t>
  </si>
  <si>
    <t>mpatterson@swanseama.gov</t>
  </si>
  <si>
    <t>Lavigne</t>
  </si>
  <si>
    <t>508-821-1452</t>
  </si>
  <si>
    <t>slavigne@tauntonfd.com</t>
  </si>
  <si>
    <t xml:space="preserve">Steven </t>
  </si>
  <si>
    <t xml:space="preserve">slavigne@tauntonfd.com </t>
  </si>
  <si>
    <t>Dickie</t>
  </si>
  <si>
    <t>978-939-2222</t>
  </si>
  <si>
    <t>ddickie@templetonma.gov</t>
  </si>
  <si>
    <t>Kearns</t>
  </si>
  <si>
    <t>978-640-4410</t>
  </si>
  <si>
    <t>jkearns@tewksbury-ma.gov</t>
  </si>
  <si>
    <t>Guttadauro</t>
  </si>
  <si>
    <t>978-697-4190</t>
  </si>
  <si>
    <t>pguttadauro@tewksbury-ma.gov</t>
  </si>
  <si>
    <t>Nodurf</t>
  </si>
  <si>
    <t>413-283-7161</t>
  </si>
  <si>
    <t>snodurf@threeriversfiredepartment.org</t>
  </si>
  <si>
    <t>Lucas</t>
  </si>
  <si>
    <t>McDiarmid</t>
  </si>
  <si>
    <t>MPA</t>
  </si>
  <si>
    <t>lmcdiarmid@threeriversfiredepartment.org</t>
  </si>
  <si>
    <t>Leland</t>
  </si>
  <si>
    <t>508-696-4246 ext 401</t>
  </si>
  <si>
    <t>gleland@tisburyma.gov</t>
  </si>
  <si>
    <t>Rolston</t>
  </si>
  <si>
    <t>508-696-4246 ext 402</t>
  </si>
  <si>
    <t>prolston@tisburyma.gov</t>
  </si>
  <si>
    <t>Munson</t>
  </si>
  <si>
    <t>(413)537-8886</t>
  </si>
  <si>
    <t>firedepartment@tollandma.com</t>
  </si>
  <si>
    <t>Jenifer</t>
  </si>
  <si>
    <t>Collins-Brown</t>
  </si>
  <si>
    <t>978-887-5148</t>
  </si>
  <si>
    <t>jcollinsbrown@topsfield-ma.gov</t>
  </si>
  <si>
    <t>Shepherd</t>
  </si>
  <si>
    <t>978-597-8150</t>
  </si>
  <si>
    <t>firechief@townsendfire-ems.org</t>
  </si>
  <si>
    <t>Operations Captain</t>
  </si>
  <si>
    <t>Grimley</t>
  </si>
  <si>
    <t>mgrimley@townsendfire-ems.org</t>
  </si>
  <si>
    <t>Brunelle</t>
  </si>
  <si>
    <t>413-863-9023</t>
  </si>
  <si>
    <t xml:space="preserve">chief@turnersfallsfire.org </t>
  </si>
  <si>
    <t>Wes</t>
  </si>
  <si>
    <t>wrussell@tyngsboroughma.gov</t>
  </si>
  <si>
    <t>Pat</t>
  </si>
  <si>
    <t>Sands</t>
  </si>
  <si>
    <t>psands@tyngsboroughma.gov</t>
  </si>
  <si>
    <t>Marchand</t>
  </si>
  <si>
    <t>mmarchand@uptonma.gov</t>
  </si>
  <si>
    <t>Public Safety Director</t>
  </si>
  <si>
    <t>Bradley</t>
  </si>
  <si>
    <t>mbradley@uptonma.gov</t>
  </si>
  <si>
    <t>Dion</t>
  </si>
  <si>
    <t>508-278-2787</t>
  </si>
  <si>
    <t>tdion@uxbridge-ma.gov</t>
  </si>
  <si>
    <t>Administrative Asst to the Chief</t>
  </si>
  <si>
    <t>Tracy</t>
  </si>
  <si>
    <t>tkelly@uxbridge-ma.gov</t>
  </si>
  <si>
    <t>781-246-6435, ext. 2</t>
  </si>
  <si>
    <t>msullivan@wakefield.ma.us</t>
  </si>
  <si>
    <t>Croke</t>
  </si>
  <si>
    <t>IV</t>
  </si>
  <si>
    <t>413-245-7695</t>
  </si>
  <si>
    <t xml:space="preserve">fire@townofwales.net </t>
  </si>
  <si>
    <t>508-668-0260</t>
  </si>
  <si>
    <t>pbarry@walpolefire.com</t>
  </si>
  <si>
    <t>Cherella</t>
  </si>
  <si>
    <t>bcherella@walpolefire.com</t>
  </si>
  <si>
    <t>Mullin</t>
  </si>
  <si>
    <t>781-314-3700</t>
  </si>
  <si>
    <t>rmullin@fire-dept.waltham.ma.us</t>
  </si>
  <si>
    <t>Tim</t>
  </si>
  <si>
    <t>Pratt</t>
  </si>
  <si>
    <t>781-314-3712</t>
  </si>
  <si>
    <t>tpratt@fire-dept.waltham.ma.us</t>
  </si>
  <si>
    <t>Martinez</t>
  </si>
  <si>
    <t>413-967-9631</t>
  </si>
  <si>
    <t>jmartinez@townofware.com</t>
  </si>
  <si>
    <t>508-291-2372</t>
  </si>
  <si>
    <t>john.kelley@warehamfiredistrict.org</t>
  </si>
  <si>
    <t>Lavoie</t>
  </si>
  <si>
    <t>(413) 436-5444</t>
  </si>
  <si>
    <t>lavoie@warren-ma.gov</t>
  </si>
  <si>
    <t>Firefighter/EMT</t>
  </si>
  <si>
    <t>Kyle</t>
  </si>
  <si>
    <t>Sledziewski</t>
  </si>
  <si>
    <t>sledziewski@warren-ma.gov</t>
  </si>
  <si>
    <t>Larson</t>
  </si>
  <si>
    <t>978 633 9087</t>
  </si>
  <si>
    <t>Firechief@town.warwick.ma.us</t>
  </si>
  <si>
    <t>617-972-6511</t>
  </si>
  <si>
    <t>rnicholson@fire.watertown-ma.gov</t>
  </si>
  <si>
    <t>Maietta</t>
  </si>
  <si>
    <t>617-972-6513</t>
  </si>
  <si>
    <t>wmaietta@fire.watertown-ma.gov</t>
  </si>
  <si>
    <t>(508) 358-6914</t>
  </si>
  <si>
    <t>firechief@wayland.ma.us</t>
  </si>
  <si>
    <t>Hickey</t>
  </si>
  <si>
    <t>508-949-3876</t>
  </si>
  <si>
    <t>bhickey@webster-ma.gov</t>
  </si>
  <si>
    <t>Dep. Chief</t>
  </si>
  <si>
    <t>Saad</t>
  </si>
  <si>
    <t>jsaad@webster-ma.gov</t>
  </si>
  <si>
    <t>Dave</t>
  </si>
  <si>
    <t>Soar</t>
  </si>
  <si>
    <t>781-235-1300</t>
  </si>
  <si>
    <t>dsoar@wellesleyma.gov</t>
  </si>
  <si>
    <t>Nathaniel</t>
  </si>
  <si>
    <t>Brady</t>
  </si>
  <si>
    <t>nbrady@wellesleyma.gov</t>
  </si>
  <si>
    <t>Pauley</t>
  </si>
  <si>
    <t>508-349-3754</t>
  </si>
  <si>
    <t>Rich.Pauley@wellfleet-ma.gov</t>
  </si>
  <si>
    <t>Curtis</t>
  </si>
  <si>
    <t>Gelatt</t>
  </si>
  <si>
    <t>Curtis.Gelatt@wellfleet-ma.gov</t>
  </si>
  <si>
    <t>firedepartment@wendellmass.us</t>
  </si>
  <si>
    <t>Maruca</t>
  </si>
  <si>
    <t>chief291@wbfdems.org</t>
  </si>
  <si>
    <t>Moloney</t>
  </si>
  <si>
    <t>amoloney@wbfdems.org</t>
  </si>
  <si>
    <t>Sadowski</t>
  </si>
  <si>
    <t>msadowski@westboylstonfire.org</t>
  </si>
  <si>
    <t>Thibeault</t>
  </si>
  <si>
    <t>508-586-3232</t>
  </si>
  <si>
    <t>lthibeault@wbridgewater.com</t>
  </si>
  <si>
    <t>Lapierre</t>
  </si>
  <si>
    <t>508-612-3635</t>
  </si>
  <si>
    <t>rlapierre@wbrookfield.com</t>
  </si>
  <si>
    <t>Dwyer</t>
  </si>
  <si>
    <t>978-363-1120</t>
  </si>
  <si>
    <t>dwyer@westnewburysafety.org</t>
  </si>
  <si>
    <t>Jennell</t>
  </si>
  <si>
    <t>jennell@westnewburysafety.org</t>
  </si>
  <si>
    <t>Bartone</t>
  </si>
  <si>
    <t>413-263-3326</t>
  </si>
  <si>
    <t>cbartone@tows.org</t>
  </si>
  <si>
    <t>Dickson</t>
  </si>
  <si>
    <t>413-626-5113</t>
  </si>
  <si>
    <t>mdickson@tows.org</t>
  </si>
  <si>
    <t>Purcell</t>
  </si>
  <si>
    <t>ppurcell@westboroughma.gov</t>
  </si>
  <si>
    <t>Egloff</t>
  </si>
  <si>
    <t>4135622323 Ext #1</t>
  </si>
  <si>
    <t>firechief@cityofwestfield.org</t>
  </si>
  <si>
    <t>Targ</t>
  </si>
  <si>
    <t>978-399-2080</t>
  </si>
  <si>
    <t>jtarg@westfordma.gov</t>
  </si>
  <si>
    <t>Denehy</t>
  </si>
  <si>
    <t>978-399-2823</t>
  </si>
  <si>
    <t>mdenehy@westfordma.gov</t>
  </si>
  <si>
    <t>Antosz</t>
  </si>
  <si>
    <t>413-529-7181 Cell 413-539-0138</t>
  </si>
  <si>
    <t>firedept@westhamptonma.org</t>
  </si>
  <si>
    <t>Butterfield</t>
  </si>
  <si>
    <t>9788742313 Ext. 200</t>
  </si>
  <si>
    <t>kbutterfield@westminster-ma.gov</t>
  </si>
  <si>
    <t>Bean</t>
  </si>
  <si>
    <t>9788742313 Ext 201</t>
  </si>
  <si>
    <t>abean@westminster-ma.gov</t>
  </si>
  <si>
    <t>Woodside</t>
  </si>
  <si>
    <t>781-786-6101</t>
  </si>
  <si>
    <t>woodside.j@westonma.gov</t>
  </si>
  <si>
    <t>508.636.1110</t>
  </si>
  <si>
    <t>Baldwin</t>
  </si>
  <si>
    <t>Deckers</t>
  </si>
  <si>
    <t>781 320-1066</t>
  </si>
  <si>
    <t>jdeckers@townhall.westwood.ma.us</t>
  </si>
  <si>
    <t>Lund</t>
  </si>
  <si>
    <t>781 320-1063</t>
  </si>
  <si>
    <t>slund@townhall.westwood.ma.us</t>
  </si>
  <si>
    <t>Stark</t>
  </si>
  <si>
    <t>(781) 337-5151</t>
  </si>
  <si>
    <t>kstark@weymouth.ma.us</t>
  </si>
  <si>
    <t>Training Coordinator</t>
  </si>
  <si>
    <t>Wall</t>
  </si>
  <si>
    <t>jwall@weymouth.ma.us</t>
  </si>
  <si>
    <t>Kennedy</t>
  </si>
  <si>
    <t>(413)575-8790</t>
  </si>
  <si>
    <t>Fire@Whately.org</t>
  </si>
  <si>
    <t>781-618-9863</t>
  </si>
  <si>
    <t>tclancy@whitman-ma.gov</t>
  </si>
  <si>
    <t>Andrews</t>
  </si>
  <si>
    <t>413-596-3122</t>
  </si>
  <si>
    <t>mandrews@wilbraham-ma.gov</t>
  </si>
  <si>
    <t>Connell</t>
  </si>
  <si>
    <t>413-268-7233</t>
  </si>
  <si>
    <t>williamsburgfire@burgy.org</t>
  </si>
  <si>
    <t>Pedercini</t>
  </si>
  <si>
    <t>413-281-0613</t>
  </si>
  <si>
    <t>c1wmstfire@gmail.com</t>
  </si>
  <si>
    <t>978-273-1458</t>
  </si>
  <si>
    <t>Tsmith@townofwinchendon.com</t>
  </si>
  <si>
    <t>Osborne</t>
  </si>
  <si>
    <t>781-729-5993</t>
  </si>
  <si>
    <t>sosborne@winchester.us</t>
  </si>
  <si>
    <t>Hyatt</t>
  </si>
  <si>
    <t>413-684-3236</t>
  </si>
  <si>
    <t>firechief@windsormass.com</t>
  </si>
  <si>
    <t>Wiley</t>
  </si>
  <si>
    <t>617-846-3474</t>
  </si>
  <si>
    <t>swiley@town.winthrop.ma.us</t>
  </si>
  <si>
    <t>Kenton</t>
  </si>
  <si>
    <t>Dkenton@woburnfd.com</t>
  </si>
  <si>
    <t>Firefighter/Grant Manager</t>
  </si>
  <si>
    <t>Robishaw</t>
  </si>
  <si>
    <t>mrobishaw@woburnfd.com</t>
  </si>
  <si>
    <t>Martin</t>
  </si>
  <si>
    <t>Dyer</t>
  </si>
  <si>
    <t>508-799-1829</t>
  </si>
  <si>
    <t>dyerm@worcesterma.gov</t>
  </si>
  <si>
    <t>Asssistant Chief</t>
  </si>
  <si>
    <t>Roche</t>
  </si>
  <si>
    <t>508-799-1808</t>
  </si>
  <si>
    <t>rochea@worcesterma.gov</t>
  </si>
  <si>
    <t>Dondiego</t>
  </si>
  <si>
    <t>413-441-0957</t>
  </si>
  <si>
    <t>worthingtonfireandrescue@worthington-ma.us</t>
  </si>
  <si>
    <t>Ms.</t>
  </si>
  <si>
    <t>Nancy</t>
  </si>
  <si>
    <t>N</t>
  </si>
  <si>
    <t>301-875-6790</t>
  </si>
  <si>
    <t>nancy.n.brown@gmail.com</t>
  </si>
  <si>
    <t>Antonio</t>
  </si>
  <si>
    <t>Marino</t>
  </si>
  <si>
    <t>508-384-3131 Ext 1100</t>
  </si>
  <si>
    <t>amarino@fire.wrentham.ma.us</t>
  </si>
  <si>
    <t>Enrique</t>
  </si>
  <si>
    <t>Arrascue</t>
  </si>
  <si>
    <t>774-212-9135</t>
  </si>
  <si>
    <t>Earrascue@yarmouth.ma.us</t>
  </si>
  <si>
    <t>774-212-2408</t>
  </si>
  <si>
    <t>ssmith@yarmouth.ma.us</t>
  </si>
  <si>
    <t xml:space="preserve">Jamie </t>
  </si>
  <si>
    <t>Desautels</t>
  </si>
  <si>
    <t>jdesautels@townofhudson.org</t>
  </si>
  <si>
    <t>413-246-8399</t>
  </si>
  <si>
    <t>tstark@shdistrict1.org</t>
  </si>
  <si>
    <t>Cawthron</t>
  </si>
  <si>
    <t>413-717-5355</t>
  </si>
  <si>
    <t xml:space="preserve">Dan </t>
  </si>
  <si>
    <t>508.636.1109</t>
  </si>
  <si>
    <t>chiefbaldwin@westport-ma.gov</t>
  </si>
  <si>
    <t>Brisk</t>
  </si>
  <si>
    <t>deputybrisk@westport-ma.gov</t>
  </si>
  <si>
    <t>Fillebrown</t>
  </si>
  <si>
    <t>pfillebrown@southboroughma.com</t>
  </si>
  <si>
    <t>tevans@fire.medford-ma.gov</t>
  </si>
  <si>
    <t xml:space="preserve">Marcellino </t>
  </si>
  <si>
    <t>Bacon</t>
  </si>
  <si>
    <t>508-324-2740 ext. 5103</t>
  </si>
  <si>
    <t xml:space="preserve">Everett </t>
  </si>
  <si>
    <t>Moody</t>
  </si>
  <si>
    <t>elmoody@lancasterma.gov</t>
  </si>
  <si>
    <t>I certify under the pains and penalty of perjury under Massachusetts law that: i) I am qualified and authorized to execute this document as the Chief of Department or designated Grant Manager ii) the foregoing information is true and accurate iii) that all equipment was purchased and paid for in accordance with the terms and conditions of the FY25 Firefighter Safety Equipment Grant and Budget, iv) that all equipment was delivered to and paid for by the grant recipient on the dates so indicated.</t>
  </si>
  <si>
    <t xml:space="preserve">FY25 Firefighter Safety Equipment Grant (Round 2) Final Report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</si>
</sst>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8" formatCode="&quot;$&quot;#,##0.00_);[Red]\(&quot;$&quot;#,##0.00\)"/>
    <numFmt numFmtId="164" formatCode="&quot;$&quot;#,##0.00"/>
    <numFmt numFmtId="165" formatCode="00000"/>
    <numFmt numFmtId="166" formatCode="[&lt;=9999999]###\-####;\(###\)\ ###\-####"/>
  </numFmts>
  <fonts count="26" x14ac:knownFonts="1">
    <font>
      <sz val="11"/>
      <color theme="1"/>
      <name val="Calibri"/>
      <family val="2"/>
      <scheme val="minor"/>
    </font>
    <font>
      <sz val="11"/>
      <color theme="1"/>
      <name val="Garamond"/>
      <family val="1"/>
    </font>
    <font>
      <b/>
      <sz val="11"/>
      <color theme="1"/>
      <name val="Garamond"/>
      <family val="1"/>
    </font>
    <font>
      <b/>
      <sz val="12"/>
      <color theme="1"/>
      <name val="Garamond"/>
      <family val="1"/>
    </font>
    <font>
      <b/>
      <sz val="16"/>
      <color theme="1"/>
      <name val="Garamond"/>
      <family val="1"/>
    </font>
    <font>
      <b/>
      <sz val="22"/>
      <color theme="1"/>
      <name val="Garamond"/>
      <family val="1"/>
    </font>
    <font>
      <sz val="11"/>
      <name val="Garamond"/>
      <family val="1"/>
    </font>
    <font>
      <u/>
      <sz val="11"/>
      <color theme="10"/>
      <name val="Calibri"/>
      <family val="2"/>
      <scheme val="minor"/>
    </font>
    <font>
      <b/>
      <sz val="10"/>
      <color theme="1"/>
      <name val="Garamond"/>
      <family val="1"/>
    </font>
    <font>
      <sz val="10"/>
      <color theme="1"/>
      <name val="Garamond"/>
      <family val="1"/>
    </font>
    <font>
      <sz val="14"/>
      <color rgb="FFC00000"/>
      <name val="Garamond"/>
      <family val="1"/>
    </font>
    <font>
      <sz val="12"/>
      <name val="Garamond"/>
      <family val="1"/>
    </font>
    <font>
      <b/>
      <sz val="10"/>
      <name val="Garamond"/>
      <family val="1"/>
    </font>
    <font>
      <u/>
      <sz val="11"/>
      <color theme="1"/>
      <name val="Garamond"/>
      <family val="1"/>
    </font>
    <font>
      <sz val="10.5"/>
      <color theme="1"/>
      <name val="Garamond"/>
      <family val="1"/>
    </font>
    <font>
      <b/>
      <sz val="11"/>
      <name val="Garamond"/>
      <family val="1"/>
    </font>
    <font>
      <b/>
      <sz val="11.5"/>
      <color theme="1"/>
      <name val="Garamond"/>
      <family val="1"/>
    </font>
    <font>
      <sz val="11"/>
      <name val="Brush Script MT"/>
      <family val="4"/>
    </font>
    <font>
      <b/>
      <sz val="14"/>
      <color theme="1"/>
      <name val="Garamond"/>
      <family val="1"/>
    </font>
    <font>
      <sz val="12"/>
      <color theme="1"/>
      <name val="Garamond"/>
      <family val="1"/>
    </font>
    <font>
      <b/>
      <sz val="14"/>
      <name val="Garamond"/>
      <family val="1"/>
    </font>
    <font>
      <b/>
      <sz val="11"/>
      <color rgb="FFC00000"/>
      <name val="Garamond"/>
      <family val="1"/>
    </font>
    <font>
      <b/>
      <u/>
      <sz val="11"/>
      <color rgb="FFC00000"/>
      <name val="Garamond"/>
      <family val="1"/>
    </font>
    <font>
      <b/>
      <sz val="16"/>
      <name val="Garamond"/>
      <family val="1"/>
    </font>
    <font>
      <sz val="8"/>
      <name val="Calibri"/>
      <family val="2"/>
      <scheme val="minor"/>
    </font>
    <font>
      <b/>
      <sz val="11"/>
      <color rgb="FFFF0000"/>
      <name val="Garamond"/>
      <family val="1"/>
    </font>
  </fonts>
  <fills count="10">
    <fill>
      <patternFill patternType="none"/>
    </fill>
    <fill>
      <patternFill patternType="gray125"/>
    </fill>
    <fill>
      <patternFill patternType="solid">
        <fgColor rgb="FFC0000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7" tint="0.79998168889431442"/>
        <bgColor indexed="64"/>
      </patternFill>
    </fill>
  </fills>
  <borders count="4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medium">
        <color indexed="64"/>
      </top>
      <bottom/>
      <diagonal/>
    </border>
    <border>
      <left style="medium">
        <color indexed="64"/>
      </left>
      <right/>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rgb="FFC00000"/>
      </left>
      <right/>
      <top style="medium">
        <color rgb="FFC00000"/>
      </top>
      <bottom/>
      <diagonal/>
    </border>
    <border>
      <left/>
      <right/>
      <top style="medium">
        <color rgb="FFC00000"/>
      </top>
      <bottom/>
      <diagonal/>
    </border>
    <border>
      <left/>
      <right style="medium">
        <color rgb="FFC00000"/>
      </right>
      <top style="medium">
        <color rgb="FFC00000"/>
      </top>
      <bottom/>
      <diagonal/>
    </border>
    <border>
      <left style="medium">
        <color rgb="FFC00000"/>
      </left>
      <right/>
      <top/>
      <bottom/>
      <diagonal/>
    </border>
    <border>
      <left/>
      <right style="medium">
        <color rgb="FFC00000"/>
      </right>
      <top/>
      <bottom/>
      <diagonal/>
    </border>
    <border>
      <left style="medium">
        <color rgb="FFC00000"/>
      </left>
      <right/>
      <top/>
      <bottom style="medium">
        <color rgb="FFC00000"/>
      </bottom>
      <diagonal/>
    </border>
    <border>
      <left/>
      <right/>
      <top/>
      <bottom style="medium">
        <color rgb="FFC00000"/>
      </bottom>
      <diagonal/>
    </border>
    <border>
      <left/>
      <right style="medium">
        <color rgb="FFC00000"/>
      </right>
      <top/>
      <bottom style="medium">
        <color rgb="FFC00000"/>
      </bottom>
      <diagonal/>
    </border>
  </borders>
  <cellStyleXfs count="2">
    <xf numFmtId="0" fontId="0" fillId="0" borderId="0"/>
    <xf numFmtId="0" fontId="7" fillId="0" borderId="0" applyNumberFormat="0" applyFill="0" applyBorder="0" applyAlignment="0" applyProtection="0"/>
  </cellStyleXfs>
  <cellXfs count="212">
    <xf numFmtId="0" fontId="0" fillId="0" borderId="0" xfId="0"/>
    <xf numFmtId="0" fontId="1" fillId="2" borderId="0" xfId="0" applyFont="1" applyFill="1" applyAlignment="1">
      <alignment vertical="center"/>
    </xf>
    <xf numFmtId="0" fontId="1" fillId="3" borderId="0" xfId="0" applyFont="1" applyFill="1" applyAlignment="1">
      <alignment vertical="center"/>
    </xf>
    <xf numFmtId="0" fontId="1" fillId="5" borderId="0" xfId="0" applyFont="1" applyFill="1" applyAlignment="1">
      <alignment vertical="center"/>
    </xf>
    <xf numFmtId="0" fontId="2" fillId="5" borderId="0" xfId="0" applyFont="1" applyFill="1" applyAlignment="1">
      <alignment vertical="center"/>
    </xf>
    <xf numFmtId="0" fontId="2" fillId="5" borderId="0" xfId="0" applyFont="1" applyFill="1" applyAlignment="1">
      <alignment horizontal="left" vertical="center"/>
    </xf>
    <xf numFmtId="0" fontId="1" fillId="5" borderId="0" xfId="0" applyFont="1" applyFill="1" applyAlignment="1">
      <alignment horizontal="left" vertical="center"/>
    </xf>
    <xf numFmtId="0" fontId="1" fillId="5" borderId="8" xfId="0" applyFont="1" applyFill="1" applyBorder="1" applyAlignment="1">
      <alignment vertical="center"/>
    </xf>
    <xf numFmtId="0" fontId="4" fillId="5" borderId="0" xfId="0" applyFont="1" applyFill="1" applyAlignment="1">
      <alignment vertical="center"/>
    </xf>
    <xf numFmtId="0" fontId="10" fillId="5" borderId="0" xfId="0" applyFont="1" applyFill="1" applyAlignment="1">
      <alignment vertical="center"/>
    </xf>
    <xf numFmtId="0" fontId="5" fillId="5" borderId="0" xfId="0" applyFont="1" applyFill="1" applyAlignment="1">
      <alignment vertical="center"/>
    </xf>
    <xf numFmtId="0" fontId="1" fillId="5" borderId="0" xfId="0" applyFont="1" applyFill="1" applyAlignment="1">
      <alignment vertical="center" wrapText="1"/>
    </xf>
    <xf numFmtId="0" fontId="4" fillId="5" borderId="0" xfId="0" applyFont="1" applyFill="1" applyAlignment="1">
      <alignment vertical="center" wrapText="1"/>
    </xf>
    <xf numFmtId="0" fontId="2" fillId="5" borderId="0" xfId="0" applyFont="1" applyFill="1" applyAlignment="1">
      <alignment vertical="center" wrapText="1"/>
    </xf>
    <xf numFmtId="0" fontId="1" fillId="3" borderId="0" xfId="0" applyFont="1" applyFill="1" applyAlignment="1">
      <alignment vertical="center" wrapText="1"/>
    </xf>
    <xf numFmtId="0" fontId="1" fillId="2" borderId="0" xfId="0" applyFont="1" applyFill="1" applyAlignment="1">
      <alignment vertical="center" wrapText="1"/>
    </xf>
    <xf numFmtId="0" fontId="5" fillId="5" borderId="0" xfId="0" applyFont="1" applyFill="1" applyAlignment="1">
      <alignment vertical="center" wrapText="1"/>
    </xf>
    <xf numFmtId="0" fontId="2" fillId="3" borderId="0" xfId="0" applyFont="1" applyFill="1" applyAlignment="1">
      <alignment vertical="center" wrapText="1"/>
    </xf>
    <xf numFmtId="164" fontId="1" fillId="0" borderId="0" xfId="0" applyNumberFormat="1" applyFont="1" applyAlignment="1" applyProtection="1">
      <alignment horizontal="center" vertical="center" wrapText="1"/>
      <protection locked="0"/>
    </xf>
    <xf numFmtId="0" fontId="11" fillId="5" borderId="0" xfId="0" applyFont="1" applyFill="1" applyAlignment="1">
      <alignment vertical="center" wrapText="1"/>
    </xf>
    <xf numFmtId="0" fontId="1" fillId="3" borderId="0" xfId="0" applyFont="1" applyFill="1" applyAlignment="1">
      <alignment horizontal="right" vertical="center"/>
    </xf>
    <xf numFmtId="0" fontId="10" fillId="5" borderId="0" xfId="0" applyFont="1" applyFill="1" applyAlignment="1">
      <alignment vertical="center" wrapText="1"/>
    </xf>
    <xf numFmtId="49" fontId="2" fillId="3" borderId="0" xfId="0" applyNumberFormat="1" applyFont="1" applyFill="1" applyAlignment="1">
      <alignment horizontal="right" vertical="center" wrapText="1"/>
    </xf>
    <xf numFmtId="0" fontId="6" fillId="5" borderId="0" xfId="0" applyFont="1" applyFill="1" applyAlignment="1">
      <alignment vertical="center" wrapText="1"/>
    </xf>
    <xf numFmtId="0" fontId="6" fillId="3" borderId="0" xfId="0" applyFont="1" applyFill="1" applyAlignment="1">
      <alignment vertical="center" wrapText="1"/>
    </xf>
    <xf numFmtId="49" fontId="15" fillId="3" borderId="0" xfId="0" applyNumberFormat="1" applyFont="1" applyFill="1" applyAlignment="1">
      <alignment horizontal="right" vertical="center" wrapText="1"/>
    </xf>
    <xf numFmtId="0" fontId="6" fillId="3" borderId="0" xfId="0" applyFont="1" applyFill="1" applyAlignment="1">
      <alignment vertical="center"/>
    </xf>
    <xf numFmtId="0" fontId="6" fillId="5" borderId="0" xfId="0" applyFont="1" applyFill="1" applyAlignment="1">
      <alignment vertical="center"/>
    </xf>
    <xf numFmtId="49" fontId="15" fillId="3" borderId="0" xfId="0" applyNumberFormat="1" applyFont="1" applyFill="1" applyAlignment="1">
      <alignment horizontal="right" vertical="center"/>
    </xf>
    <xf numFmtId="2" fontId="1" fillId="3" borderId="0" xfId="0" applyNumberFormat="1" applyFont="1" applyFill="1" applyAlignment="1">
      <alignment vertical="center" wrapText="1"/>
    </xf>
    <xf numFmtId="0" fontId="15" fillId="5" borderId="0" xfId="0" applyFont="1" applyFill="1" applyAlignment="1">
      <alignment horizontal="center" vertical="center"/>
    </xf>
    <xf numFmtId="0" fontId="6" fillId="5" borderId="0" xfId="0" applyFont="1" applyFill="1" applyAlignment="1">
      <alignment horizontal="center" vertical="center"/>
    </xf>
    <xf numFmtId="0" fontId="6" fillId="5" borderId="0" xfId="0" applyFont="1" applyFill="1" applyAlignment="1">
      <alignment horizontal="left" vertical="center" wrapText="1"/>
    </xf>
    <xf numFmtId="0" fontId="1" fillId="5" borderId="23" xfId="0" applyFont="1" applyFill="1" applyBorder="1" applyAlignment="1">
      <alignment vertical="center" wrapText="1"/>
    </xf>
    <xf numFmtId="0" fontId="6" fillId="5" borderId="0" xfId="0" applyFont="1" applyFill="1" applyAlignment="1">
      <alignment horizontal="left" vertical="center"/>
    </xf>
    <xf numFmtId="0" fontId="15" fillId="5" borderId="0" xfId="0" applyFont="1" applyFill="1" applyAlignment="1">
      <alignment horizontal="left" vertical="center"/>
    </xf>
    <xf numFmtId="0" fontId="6" fillId="3" borderId="0" xfId="0" applyFont="1" applyFill="1" applyAlignment="1">
      <alignment horizontal="left" vertical="center"/>
    </xf>
    <xf numFmtId="49" fontId="15" fillId="3" borderId="0" xfId="0" applyNumberFormat="1" applyFont="1" applyFill="1" applyAlignment="1">
      <alignment horizontal="left" vertical="center"/>
    </xf>
    <xf numFmtId="0" fontId="6" fillId="3" borderId="0" xfId="0" applyFont="1" applyFill="1" applyAlignment="1">
      <alignment horizontal="left" vertical="center" wrapText="1"/>
    </xf>
    <xf numFmtId="49" fontId="15" fillId="3" borderId="0" xfId="0" applyNumberFormat="1" applyFont="1" applyFill="1" applyAlignment="1">
      <alignment horizontal="left" vertical="center" wrapText="1"/>
    </xf>
    <xf numFmtId="0" fontId="6" fillId="3" borderId="0" xfId="0" applyFont="1" applyFill="1" applyAlignment="1">
      <alignment horizontal="center" vertical="center"/>
    </xf>
    <xf numFmtId="49" fontId="15" fillId="3" borderId="0" xfId="0" applyNumberFormat="1" applyFont="1" applyFill="1" applyAlignment="1">
      <alignment horizontal="center" vertical="center"/>
    </xf>
    <xf numFmtId="0" fontId="6" fillId="3" borderId="0" xfId="0" applyFont="1" applyFill="1" applyAlignment="1">
      <alignment horizontal="center" vertical="center" wrapText="1"/>
    </xf>
    <xf numFmtId="0" fontId="5" fillId="5" borderId="17" xfId="0" applyFont="1" applyFill="1" applyBorder="1" applyAlignment="1">
      <alignment vertical="center" wrapText="1"/>
    </xf>
    <xf numFmtId="0" fontId="18" fillId="0" borderId="0" xfId="0" applyFont="1" applyAlignment="1">
      <alignment vertical="center" wrapText="1"/>
    </xf>
    <xf numFmtId="0" fontId="19" fillId="0" borderId="0" xfId="0" applyFont="1" applyAlignment="1">
      <alignment horizontal="center" vertical="center" wrapText="1"/>
    </xf>
    <xf numFmtId="0" fontId="1" fillId="0" borderId="0" xfId="0" applyFont="1" applyAlignment="1">
      <alignment vertical="center" wrapText="1"/>
    </xf>
    <xf numFmtId="0" fontId="1" fillId="0" borderId="0" xfId="0" applyFont="1" applyAlignment="1">
      <alignment horizontal="left" vertical="center" wrapText="1"/>
    </xf>
    <xf numFmtId="0" fontId="1" fillId="0" borderId="0" xfId="0" applyFont="1" applyAlignment="1">
      <alignment horizontal="center" vertical="center" wrapText="1"/>
    </xf>
    <xf numFmtId="165" fontId="1" fillId="0" borderId="0" xfId="0" applyNumberFormat="1" applyFont="1" applyAlignment="1">
      <alignment horizontal="center" vertical="center" wrapText="1"/>
    </xf>
    <xf numFmtId="166" fontId="1" fillId="0" borderId="0" xfId="0" applyNumberFormat="1" applyFont="1" applyAlignment="1">
      <alignment horizontal="center" vertical="center" wrapText="1"/>
    </xf>
    <xf numFmtId="164" fontId="3" fillId="6" borderId="14" xfId="0" applyNumberFormat="1" applyFont="1" applyFill="1" applyBorder="1" applyAlignment="1" applyProtection="1">
      <alignment horizontal="center" vertical="center" wrapText="1"/>
      <protection locked="0"/>
    </xf>
    <xf numFmtId="0" fontId="3" fillId="6" borderId="15" xfId="0" applyFont="1" applyFill="1" applyBorder="1" applyAlignment="1">
      <alignment horizontal="center" vertical="center" wrapText="1"/>
    </xf>
    <xf numFmtId="165" fontId="3" fillId="6" borderId="16" xfId="0" applyNumberFormat="1" applyFont="1" applyFill="1" applyBorder="1" applyAlignment="1">
      <alignment horizontal="center" vertical="center" wrapText="1"/>
    </xf>
    <xf numFmtId="0" fontId="3" fillId="7" borderId="18" xfId="0" applyFont="1" applyFill="1" applyBorder="1" applyAlignment="1">
      <alignment horizontal="center" vertical="center" wrapText="1"/>
    </xf>
    <xf numFmtId="0" fontId="3" fillId="7" borderId="15" xfId="0" applyFont="1" applyFill="1" applyBorder="1" applyAlignment="1">
      <alignment horizontal="center" vertical="center" wrapText="1"/>
    </xf>
    <xf numFmtId="0" fontId="3" fillId="7" borderId="16" xfId="0" applyFont="1" applyFill="1" applyBorder="1" applyAlignment="1">
      <alignment horizontal="center" vertical="center" wrapText="1"/>
    </xf>
    <xf numFmtId="0" fontId="3" fillId="8" borderId="14" xfId="0" applyFont="1" applyFill="1" applyBorder="1" applyAlignment="1">
      <alignment horizontal="center" vertical="center" wrapText="1"/>
    </xf>
    <xf numFmtId="0" fontId="3" fillId="8" borderId="15" xfId="0" applyFont="1" applyFill="1" applyBorder="1" applyAlignment="1">
      <alignment horizontal="center" vertical="center" wrapText="1"/>
    </xf>
    <xf numFmtId="166" fontId="3" fillId="8" borderId="15" xfId="0" applyNumberFormat="1" applyFont="1" applyFill="1" applyBorder="1" applyAlignment="1">
      <alignment horizontal="center" vertical="center" wrapText="1"/>
    </xf>
    <xf numFmtId="0" fontId="3" fillId="8" borderId="32" xfId="0" applyFont="1" applyFill="1" applyBorder="1" applyAlignment="1">
      <alignment horizontal="center" vertical="center" wrapText="1"/>
    </xf>
    <xf numFmtId="164" fontId="1" fillId="4" borderId="27" xfId="0" applyNumberFormat="1" applyFont="1" applyFill="1" applyBorder="1" applyAlignment="1" applyProtection="1">
      <alignment horizontal="center" vertical="center"/>
      <protection locked="0"/>
    </xf>
    <xf numFmtId="0" fontId="1" fillId="4" borderId="27" xfId="0" applyFont="1" applyFill="1" applyBorder="1" applyAlignment="1" applyProtection="1">
      <alignment horizontal="center" vertical="center"/>
      <protection locked="0"/>
    </xf>
    <xf numFmtId="165" fontId="1" fillId="4" borderId="27" xfId="0" applyNumberFormat="1" applyFont="1" applyFill="1" applyBorder="1" applyAlignment="1" applyProtection="1">
      <alignment horizontal="center" vertical="center"/>
      <protection locked="0"/>
    </xf>
    <xf numFmtId="0" fontId="6" fillId="4" borderId="27" xfId="1" applyFont="1" applyFill="1" applyBorder="1" applyAlignment="1" applyProtection="1">
      <alignment horizontal="center" vertical="center"/>
      <protection locked="0"/>
    </xf>
    <xf numFmtId="166" fontId="1" fillId="4" borderId="27" xfId="0" applyNumberFormat="1" applyFont="1" applyFill="1" applyBorder="1" applyAlignment="1" applyProtection="1">
      <alignment horizontal="center" vertical="center"/>
      <protection locked="0"/>
    </xf>
    <xf numFmtId="0" fontId="1" fillId="4" borderId="6" xfId="0" applyFont="1" applyFill="1" applyBorder="1" applyAlignment="1" applyProtection="1">
      <alignment horizontal="center" vertical="center"/>
      <protection locked="0"/>
    </xf>
    <xf numFmtId="0" fontId="1" fillId="0" borderId="0" xfId="0" applyFont="1" applyAlignment="1">
      <alignment vertical="center"/>
    </xf>
    <xf numFmtId="0" fontId="1" fillId="0" borderId="12" xfId="0" applyFont="1" applyBorder="1" applyAlignment="1">
      <alignment horizontal="left" vertical="center"/>
    </xf>
    <xf numFmtId="164" fontId="1" fillId="0" borderId="2" xfId="0" applyNumberFormat="1" applyFont="1" applyBorder="1" applyAlignment="1" applyProtection="1">
      <alignment horizontal="center" vertical="center"/>
      <protection locked="0"/>
    </xf>
    <xf numFmtId="165" fontId="1" fillId="0" borderId="2" xfId="0" applyNumberFormat="1" applyFont="1" applyBorder="1" applyAlignment="1" applyProtection="1">
      <alignment horizontal="center" vertical="center"/>
      <protection locked="0"/>
    </xf>
    <xf numFmtId="0" fontId="1" fillId="0" borderId="2" xfId="0" applyFont="1" applyBorder="1" applyAlignment="1" applyProtection="1">
      <alignment horizontal="center" vertical="center"/>
      <protection locked="0"/>
    </xf>
    <xf numFmtId="0" fontId="6" fillId="0" borderId="2" xfId="1" applyFont="1" applyFill="1" applyBorder="1" applyAlignment="1" applyProtection="1">
      <alignment horizontal="center" vertical="center"/>
      <protection locked="0"/>
    </xf>
    <xf numFmtId="166" fontId="1" fillId="0" borderId="2" xfId="0" applyNumberFormat="1" applyFont="1" applyBorder="1" applyAlignment="1" applyProtection="1">
      <alignment horizontal="center" vertical="center"/>
      <protection locked="0"/>
    </xf>
    <xf numFmtId="0" fontId="1" fillId="0" borderId="31" xfId="0" applyFont="1" applyBorder="1" applyAlignment="1" applyProtection="1">
      <alignment horizontal="center" vertical="center"/>
      <protection locked="0"/>
    </xf>
    <xf numFmtId="164" fontId="1" fillId="0" borderId="34" xfId="0" applyNumberFormat="1" applyFont="1" applyBorder="1" applyAlignment="1">
      <alignment vertical="center"/>
    </xf>
    <xf numFmtId="0" fontId="1" fillId="4" borderId="12" xfId="0" applyFont="1" applyFill="1" applyBorder="1" applyAlignment="1">
      <alignment horizontal="left" vertical="center"/>
    </xf>
    <xf numFmtId="164" fontId="1" fillId="4" borderId="36" xfId="0" applyNumberFormat="1" applyFont="1" applyFill="1" applyBorder="1" applyAlignment="1">
      <alignment vertical="center"/>
    </xf>
    <xf numFmtId="164" fontId="1" fillId="0" borderId="0" xfId="0" applyNumberFormat="1" applyFont="1" applyAlignment="1">
      <alignment vertical="center" wrapText="1"/>
    </xf>
    <xf numFmtId="0" fontId="15" fillId="5" borderId="0" xfId="0" applyFont="1" applyFill="1" applyAlignment="1">
      <alignment vertical="center" wrapText="1"/>
    </xf>
    <xf numFmtId="0" fontId="7" fillId="0" borderId="31" xfId="1" applyBorder="1" applyAlignment="1" applyProtection="1">
      <alignment horizontal="center" vertical="center"/>
      <protection locked="0"/>
    </xf>
    <xf numFmtId="0" fontId="7" fillId="0" borderId="2" xfId="1" applyBorder="1" applyAlignment="1" applyProtection="1">
      <alignment horizontal="center" vertical="center"/>
      <protection locked="0"/>
    </xf>
    <xf numFmtId="0" fontId="7" fillId="4" borderId="27" xfId="1" applyFill="1" applyBorder="1" applyAlignment="1" applyProtection="1">
      <alignment horizontal="center" vertical="center"/>
      <protection locked="0"/>
    </xf>
    <xf numFmtId="0" fontId="1" fillId="4" borderId="9" xfId="0" applyFont="1" applyFill="1" applyBorder="1" applyAlignment="1">
      <alignment horizontal="left" vertical="center"/>
    </xf>
    <xf numFmtId="164" fontId="1" fillId="4" borderId="10" xfId="0" applyNumberFormat="1" applyFont="1" applyFill="1" applyBorder="1" applyAlignment="1" applyProtection="1">
      <alignment horizontal="center" vertical="center"/>
      <protection locked="0"/>
    </xf>
    <xf numFmtId="0" fontId="1" fillId="4" borderId="10" xfId="0" applyFont="1" applyFill="1" applyBorder="1" applyAlignment="1" applyProtection="1">
      <alignment horizontal="center" vertical="center"/>
      <protection locked="0"/>
    </xf>
    <xf numFmtId="165" fontId="1" fillId="4" borderId="10" xfId="0" applyNumberFormat="1" applyFont="1" applyFill="1" applyBorder="1" applyAlignment="1" applyProtection="1">
      <alignment horizontal="center" vertical="center"/>
      <protection locked="0"/>
    </xf>
    <xf numFmtId="0" fontId="6" fillId="4" borderId="10" xfId="1" applyFont="1" applyFill="1" applyBorder="1" applyAlignment="1" applyProtection="1">
      <alignment horizontal="center" vertical="center"/>
      <protection locked="0"/>
    </xf>
    <xf numFmtId="166" fontId="1" fillId="4" borderId="10" xfId="0" applyNumberFormat="1" applyFont="1" applyFill="1" applyBorder="1" applyAlignment="1" applyProtection="1">
      <alignment horizontal="center" vertical="center"/>
      <protection locked="0"/>
    </xf>
    <xf numFmtId="0" fontId="1" fillId="4" borderId="30" xfId="0" applyFont="1" applyFill="1" applyBorder="1" applyAlignment="1" applyProtection="1">
      <alignment horizontal="center" vertical="center"/>
      <protection locked="0"/>
    </xf>
    <xf numFmtId="164" fontId="1" fillId="4" borderId="33" xfId="0" applyNumberFormat="1" applyFont="1" applyFill="1" applyBorder="1" applyAlignment="1">
      <alignment vertical="center"/>
    </xf>
    <xf numFmtId="0" fontId="1" fillId="0" borderId="14" xfId="0" applyFont="1" applyBorder="1" applyAlignment="1">
      <alignment horizontal="left" vertical="center"/>
    </xf>
    <xf numFmtId="164" fontId="1" fillId="0" borderId="15" xfId="0" applyNumberFormat="1" applyFont="1" applyBorder="1" applyAlignment="1" applyProtection="1">
      <alignment horizontal="center" vertical="center"/>
      <protection locked="0"/>
    </xf>
    <xf numFmtId="165" fontId="1" fillId="0" borderId="15" xfId="0" applyNumberFormat="1" applyFont="1" applyBorder="1" applyAlignment="1" applyProtection="1">
      <alignment horizontal="center" vertical="center"/>
      <protection locked="0"/>
    </xf>
    <xf numFmtId="0" fontId="1" fillId="0" borderId="15" xfId="0" applyFont="1" applyBorder="1" applyAlignment="1" applyProtection="1">
      <alignment horizontal="center" vertical="center"/>
      <protection locked="0"/>
    </xf>
    <xf numFmtId="0" fontId="6" fillId="0" borderId="15" xfId="1" applyFont="1" applyFill="1" applyBorder="1" applyAlignment="1" applyProtection="1">
      <alignment horizontal="center" vertical="center"/>
      <protection locked="0"/>
    </xf>
    <xf numFmtId="166" fontId="1" fillId="0" borderId="15" xfId="0" applyNumberFormat="1" applyFont="1" applyBorder="1" applyAlignment="1" applyProtection="1">
      <alignment horizontal="center" vertical="center"/>
      <protection locked="0"/>
    </xf>
    <xf numFmtId="0" fontId="1" fillId="0" borderId="32" xfId="0" applyFont="1" applyBorder="1" applyAlignment="1" applyProtection="1">
      <alignment horizontal="center" vertical="center"/>
      <protection locked="0"/>
    </xf>
    <xf numFmtId="164" fontId="1" fillId="0" borderId="35" xfId="0" applyNumberFormat="1" applyFont="1" applyBorder="1" applyAlignment="1">
      <alignment vertical="center"/>
    </xf>
    <xf numFmtId="0" fontId="2" fillId="3" borderId="41" xfId="0" applyFont="1" applyFill="1" applyBorder="1" applyAlignment="1">
      <alignment vertical="center" wrapText="1"/>
    </xf>
    <xf numFmtId="49" fontId="2" fillId="3" borderId="42" xfId="0" applyNumberFormat="1" applyFont="1" applyFill="1" applyBorder="1" applyAlignment="1">
      <alignment horizontal="right" vertical="center" wrapText="1"/>
    </xf>
    <xf numFmtId="49" fontId="2" fillId="3" borderId="42" xfId="0" applyNumberFormat="1" applyFont="1" applyFill="1" applyBorder="1" applyAlignment="1">
      <alignment horizontal="right" vertical="top" wrapText="1"/>
    </xf>
    <xf numFmtId="0" fontId="1" fillId="3" borderId="43" xfId="0" applyFont="1" applyFill="1" applyBorder="1" applyAlignment="1">
      <alignment vertical="center" wrapText="1"/>
    </xf>
    <xf numFmtId="49" fontId="2" fillId="3" borderId="44" xfId="0" applyNumberFormat="1" applyFont="1" applyFill="1" applyBorder="1" applyAlignment="1">
      <alignment horizontal="right" vertical="center" wrapText="1"/>
    </xf>
    <xf numFmtId="0" fontId="1" fillId="3" borderId="46" xfId="0" applyFont="1" applyFill="1" applyBorder="1" applyAlignment="1">
      <alignment vertical="center" wrapText="1"/>
    </xf>
    <xf numFmtId="0" fontId="1" fillId="3" borderId="40" xfId="0" applyFont="1" applyFill="1" applyBorder="1" applyAlignment="1">
      <alignment vertical="center"/>
    </xf>
    <xf numFmtId="0" fontId="1" fillId="3" borderId="41" xfId="0" applyFont="1" applyFill="1" applyBorder="1" applyAlignment="1">
      <alignment vertical="center"/>
    </xf>
    <xf numFmtId="0" fontId="1" fillId="3" borderId="43" xfId="0" applyFont="1" applyFill="1" applyBorder="1" applyAlignment="1">
      <alignment vertical="center"/>
    </xf>
    <xf numFmtId="0" fontId="6" fillId="3" borderId="43" xfId="0" applyFont="1" applyFill="1" applyBorder="1" applyAlignment="1">
      <alignment vertical="center"/>
    </xf>
    <xf numFmtId="0" fontId="6" fillId="3" borderId="43" xfId="0" applyFont="1" applyFill="1" applyBorder="1" applyAlignment="1">
      <alignment vertical="top" wrapText="1"/>
    </xf>
    <xf numFmtId="0" fontId="6" fillId="3" borderId="0" xfId="0" applyFont="1" applyFill="1" applyAlignment="1">
      <alignment vertical="top" wrapText="1"/>
    </xf>
    <xf numFmtId="49" fontId="15" fillId="3" borderId="42" xfId="0" applyNumberFormat="1" applyFont="1" applyFill="1" applyBorder="1" applyAlignment="1">
      <alignment horizontal="right" vertical="center" wrapText="1"/>
    </xf>
    <xf numFmtId="0" fontId="6" fillId="3" borderId="42" xfId="0" applyFont="1" applyFill="1" applyBorder="1" applyAlignment="1">
      <alignment horizontal="right" vertical="center"/>
    </xf>
    <xf numFmtId="0" fontId="1" fillId="3" borderId="42" xfId="0" applyFont="1" applyFill="1" applyBorder="1" applyAlignment="1">
      <alignment vertical="center"/>
    </xf>
    <xf numFmtId="0" fontId="1" fillId="3" borderId="46" xfId="0" applyFont="1" applyFill="1" applyBorder="1" applyAlignment="1">
      <alignment vertical="center"/>
    </xf>
    <xf numFmtId="0" fontId="21" fillId="3" borderId="44" xfId="0" applyFont="1" applyFill="1" applyBorder="1" applyAlignment="1">
      <alignment horizontal="center" vertical="center"/>
    </xf>
    <xf numFmtId="0" fontId="21" fillId="3" borderId="45" xfId="0" applyFont="1" applyFill="1" applyBorder="1" applyAlignment="1">
      <alignment horizontal="center" vertical="center"/>
    </xf>
    <xf numFmtId="49" fontId="15" fillId="3" borderId="42" xfId="0" applyNumberFormat="1" applyFont="1" applyFill="1" applyBorder="1" applyAlignment="1">
      <alignment horizontal="right" vertical="top" wrapText="1"/>
    </xf>
    <xf numFmtId="0" fontId="6" fillId="3" borderId="0" xfId="0" applyFont="1" applyFill="1" applyAlignment="1">
      <alignment horizontal="left" vertical="top" wrapText="1"/>
    </xf>
    <xf numFmtId="0" fontId="6" fillId="5" borderId="0" xfId="1" applyFont="1" applyFill="1" applyAlignment="1">
      <alignment horizontal="left"/>
    </xf>
    <xf numFmtId="0" fontId="2" fillId="5" borderId="0" xfId="0" applyFont="1" applyFill="1" applyAlignment="1">
      <alignment horizontal="left" vertical="center"/>
    </xf>
    <xf numFmtId="0" fontId="1" fillId="5" borderId="1" xfId="0" applyFont="1" applyFill="1" applyBorder="1" applyAlignment="1" applyProtection="1">
      <alignment horizontal="left" vertical="center"/>
      <protection locked="0"/>
    </xf>
    <xf numFmtId="0" fontId="3" fillId="5" borderId="3" xfId="0" applyFont="1" applyFill="1" applyBorder="1" applyAlignment="1">
      <alignment horizontal="left" vertical="center" wrapText="1"/>
    </xf>
    <xf numFmtId="0" fontId="3" fillId="5" borderId="4" xfId="0" applyFont="1" applyFill="1" applyBorder="1" applyAlignment="1">
      <alignment horizontal="left" vertical="center" wrapText="1"/>
    </xf>
    <xf numFmtId="0" fontId="3" fillId="5" borderId="5" xfId="0" applyFont="1" applyFill="1" applyBorder="1" applyAlignment="1">
      <alignment horizontal="left" vertical="center" wrapText="1"/>
    </xf>
    <xf numFmtId="0" fontId="1" fillId="5" borderId="6" xfId="0" applyFont="1" applyFill="1" applyBorder="1" applyAlignment="1" applyProtection="1">
      <alignment horizontal="left" vertical="top" wrapText="1"/>
      <protection locked="0"/>
    </xf>
    <xf numFmtId="0" fontId="1" fillId="5" borderId="1" xfId="0" applyFont="1" applyFill="1" applyBorder="1" applyAlignment="1" applyProtection="1">
      <alignment horizontal="left" vertical="top" wrapText="1"/>
      <protection locked="0"/>
    </xf>
    <xf numFmtId="0" fontId="1" fillId="5" borderId="7" xfId="0" applyFont="1" applyFill="1" applyBorder="1" applyAlignment="1" applyProtection="1">
      <alignment horizontal="left" vertical="top" wrapText="1"/>
      <protection locked="0"/>
    </xf>
    <xf numFmtId="0" fontId="8" fillId="5" borderId="0" xfId="0" applyFont="1" applyFill="1" applyAlignment="1">
      <alignment horizontal="left" vertical="center"/>
    </xf>
    <xf numFmtId="8" fontId="1" fillId="5" borderId="1" xfId="0" applyNumberFormat="1" applyFont="1" applyFill="1" applyBorder="1" applyAlignment="1" applyProtection="1">
      <alignment horizontal="left" vertical="center"/>
      <protection locked="0"/>
    </xf>
    <xf numFmtId="0" fontId="6" fillId="3" borderId="43" xfId="0" applyFont="1" applyFill="1" applyBorder="1" applyAlignment="1">
      <alignment horizontal="left" vertical="top" wrapText="1"/>
    </xf>
    <xf numFmtId="0" fontId="6" fillId="3" borderId="0" xfId="0" applyFont="1" applyFill="1" applyAlignment="1">
      <alignment horizontal="left" vertical="center" wrapText="1"/>
    </xf>
    <xf numFmtId="49" fontId="15" fillId="3" borderId="42" xfId="0" applyNumberFormat="1" applyFont="1" applyFill="1" applyBorder="1" applyAlignment="1">
      <alignment horizontal="center" vertical="center" wrapText="1"/>
    </xf>
    <xf numFmtId="0" fontId="23" fillId="3" borderId="39" xfId="0" applyFont="1" applyFill="1" applyBorder="1" applyAlignment="1">
      <alignment horizontal="center"/>
    </xf>
    <xf numFmtId="0" fontId="23" fillId="3" borderId="40" xfId="0" applyFont="1" applyFill="1" applyBorder="1" applyAlignment="1">
      <alignment horizontal="center"/>
    </xf>
    <xf numFmtId="0" fontId="23" fillId="3" borderId="42" xfId="0" applyFont="1" applyFill="1" applyBorder="1" applyAlignment="1">
      <alignment horizontal="center"/>
    </xf>
    <xf numFmtId="0" fontId="23" fillId="3" borderId="0" xfId="0" applyFont="1" applyFill="1" applyAlignment="1">
      <alignment horizontal="center"/>
    </xf>
    <xf numFmtId="0" fontId="10" fillId="5" borderId="0" xfId="0" applyFont="1" applyFill="1" applyAlignment="1">
      <alignment horizontal="left" vertical="center" wrapText="1"/>
    </xf>
    <xf numFmtId="0" fontId="1" fillId="3" borderId="0" xfId="0" applyFont="1" applyFill="1" applyAlignment="1">
      <alignment horizontal="left" vertical="top" wrapText="1"/>
    </xf>
    <xf numFmtId="0" fontId="1" fillId="3" borderId="45" xfId="0" applyFont="1" applyFill="1" applyBorder="1" applyAlignment="1">
      <alignment horizontal="left" vertical="top" wrapText="1"/>
    </xf>
    <xf numFmtId="0" fontId="15" fillId="5" borderId="4" xfId="0" applyFont="1" applyFill="1" applyBorder="1" applyAlignment="1">
      <alignment horizontal="center" vertical="center"/>
    </xf>
    <xf numFmtId="0" fontId="6" fillId="5" borderId="0" xfId="0" applyFont="1" applyFill="1" applyAlignment="1" applyProtection="1">
      <alignment horizontal="center" vertical="center" wrapText="1"/>
      <protection locked="0"/>
    </xf>
    <xf numFmtId="0" fontId="4" fillId="5" borderId="0" xfId="0" applyFont="1" applyFill="1" applyAlignment="1">
      <alignment horizontal="left" vertical="center" wrapText="1"/>
    </xf>
    <xf numFmtId="0" fontId="5" fillId="5" borderId="17" xfId="0" applyFont="1" applyFill="1" applyBorder="1" applyAlignment="1">
      <alignment horizontal="left" vertical="center" wrapText="1"/>
    </xf>
    <xf numFmtId="0" fontId="2" fillId="3" borderId="24" xfId="0" applyFont="1" applyFill="1" applyBorder="1" applyAlignment="1">
      <alignment horizontal="center" vertical="center" wrapText="1"/>
    </xf>
    <xf numFmtId="0" fontId="2" fillId="3" borderId="22" xfId="0" applyFont="1" applyFill="1" applyBorder="1" applyAlignment="1">
      <alignment horizontal="center" vertical="center" wrapText="1"/>
    </xf>
    <xf numFmtId="0" fontId="2" fillId="3" borderId="25" xfId="0" applyFont="1" applyFill="1" applyBorder="1" applyAlignment="1">
      <alignment horizontal="center" vertical="center" wrapText="1"/>
    </xf>
    <xf numFmtId="49" fontId="14" fillId="5" borderId="10" xfId="0" applyNumberFormat="1" applyFont="1" applyFill="1" applyBorder="1" applyAlignment="1" applyProtection="1">
      <alignment horizontal="center" vertical="center" wrapText="1"/>
      <protection locked="0"/>
    </xf>
    <xf numFmtId="49" fontId="14" fillId="5" borderId="2" xfId="0" applyNumberFormat="1" applyFont="1" applyFill="1" applyBorder="1" applyAlignment="1" applyProtection="1">
      <alignment horizontal="center" vertical="center" wrapText="1"/>
      <protection locked="0"/>
    </xf>
    <xf numFmtId="0" fontId="3" fillId="3" borderId="26" xfId="0" applyFont="1" applyFill="1" applyBorder="1" applyAlignment="1">
      <alignment horizontal="right" vertical="center"/>
    </xf>
    <xf numFmtId="0" fontId="3" fillId="3" borderId="27" xfId="0" applyFont="1" applyFill="1" applyBorder="1" applyAlignment="1">
      <alignment horizontal="right" vertical="center"/>
    </xf>
    <xf numFmtId="0" fontId="3" fillId="3" borderId="14" xfId="0" applyFont="1" applyFill="1" applyBorder="1" applyAlignment="1">
      <alignment horizontal="right" vertical="center"/>
    </xf>
    <xf numFmtId="0" fontId="3" fillId="3" borderId="15" xfId="0" applyFont="1" applyFill="1" applyBorder="1" applyAlignment="1">
      <alignment horizontal="right" vertical="center"/>
    </xf>
    <xf numFmtId="0" fontId="3" fillId="3" borderId="12" xfId="0" applyFont="1" applyFill="1" applyBorder="1" applyAlignment="1">
      <alignment horizontal="right" vertical="center"/>
    </xf>
    <xf numFmtId="0" fontId="3" fillId="3" borderId="2" xfId="0" applyFont="1" applyFill="1" applyBorder="1" applyAlignment="1">
      <alignment horizontal="right" vertical="center"/>
    </xf>
    <xf numFmtId="0" fontId="6" fillId="5" borderId="0" xfId="0" applyFont="1" applyFill="1" applyAlignment="1">
      <alignment horizontal="left" vertical="center" wrapText="1"/>
    </xf>
    <xf numFmtId="0" fontId="2" fillId="3" borderId="19" xfId="0" applyFont="1" applyFill="1" applyBorder="1" applyAlignment="1">
      <alignment horizontal="center" vertical="center" wrapText="1"/>
    </xf>
    <xf numFmtId="0" fontId="2" fillId="3" borderId="20" xfId="0" applyFont="1" applyFill="1" applyBorder="1" applyAlignment="1">
      <alignment horizontal="center" vertical="center" wrapText="1"/>
    </xf>
    <xf numFmtId="0" fontId="2" fillId="3" borderId="21" xfId="0" applyFont="1" applyFill="1" applyBorder="1" applyAlignment="1">
      <alignment horizontal="center" vertical="center" wrapText="1"/>
    </xf>
    <xf numFmtId="0" fontId="14" fillId="5" borderId="9" xfId="0" applyFont="1" applyFill="1" applyBorder="1" applyAlignment="1" applyProtection="1">
      <alignment horizontal="left" vertical="center" wrapText="1"/>
      <protection locked="0"/>
    </xf>
    <xf numFmtId="0" fontId="14" fillId="5" borderId="10" xfId="0" applyFont="1" applyFill="1" applyBorder="1" applyAlignment="1" applyProtection="1">
      <alignment horizontal="left" vertical="center" wrapText="1"/>
      <protection locked="0"/>
    </xf>
    <xf numFmtId="0" fontId="14" fillId="5" borderId="12" xfId="0" applyFont="1" applyFill="1" applyBorder="1" applyAlignment="1" applyProtection="1">
      <alignment horizontal="left" vertical="center" wrapText="1"/>
      <protection locked="0"/>
    </xf>
    <xf numFmtId="0" fontId="14" fillId="5" borderId="2" xfId="0" applyFont="1" applyFill="1" applyBorder="1" applyAlignment="1" applyProtection="1">
      <alignment horizontal="left" vertical="center" wrapText="1"/>
      <protection locked="0"/>
    </xf>
    <xf numFmtId="1" fontId="14" fillId="5" borderId="2" xfId="0" applyNumberFormat="1" applyFont="1" applyFill="1" applyBorder="1" applyAlignment="1" applyProtection="1">
      <alignment horizontal="center" vertical="center" wrapText="1"/>
      <protection locked="0"/>
    </xf>
    <xf numFmtId="0" fontId="1" fillId="3" borderId="43" xfId="0" applyFont="1" applyFill="1" applyBorder="1" applyAlignment="1">
      <alignment horizontal="left" vertical="top" wrapText="1"/>
    </xf>
    <xf numFmtId="164" fontId="14" fillId="5" borderId="2" xfId="0" applyNumberFormat="1" applyFont="1" applyFill="1" applyBorder="1" applyAlignment="1" applyProtection="1">
      <alignment horizontal="center" vertical="center" wrapText="1"/>
      <protection locked="0"/>
    </xf>
    <xf numFmtId="164" fontId="14" fillId="5" borderId="2" xfId="0" applyNumberFormat="1" applyFont="1" applyFill="1" applyBorder="1" applyAlignment="1">
      <alignment horizontal="center" vertical="center" wrapText="1"/>
    </xf>
    <xf numFmtId="0" fontId="14" fillId="5" borderId="2" xfId="0" applyFont="1" applyFill="1" applyBorder="1" applyAlignment="1" applyProtection="1">
      <alignment horizontal="center" vertical="center" wrapText="1"/>
      <protection locked="0"/>
    </xf>
    <xf numFmtId="14" fontId="14" fillId="5" borderId="2" xfId="0" applyNumberFormat="1" applyFont="1" applyFill="1" applyBorder="1" applyAlignment="1" applyProtection="1">
      <alignment horizontal="center" vertical="center" wrapText="1"/>
      <protection locked="0"/>
    </xf>
    <xf numFmtId="14" fontId="14" fillId="5" borderId="13" xfId="0" applyNumberFormat="1" applyFont="1" applyFill="1" applyBorder="1" applyAlignment="1" applyProtection="1">
      <alignment horizontal="center" vertical="center" wrapText="1"/>
      <protection locked="0"/>
    </xf>
    <xf numFmtId="14" fontId="14" fillId="5" borderId="10" xfId="0" applyNumberFormat="1" applyFont="1" applyFill="1" applyBorder="1" applyAlignment="1" applyProtection="1">
      <alignment horizontal="center" vertical="center" wrapText="1"/>
      <protection locked="0"/>
    </xf>
    <xf numFmtId="0" fontId="14" fillId="5" borderId="10" xfId="0" applyFont="1" applyFill="1" applyBorder="1" applyAlignment="1" applyProtection="1">
      <alignment horizontal="center" vertical="center" wrapText="1"/>
      <protection locked="0"/>
    </xf>
    <xf numFmtId="164" fontId="14" fillId="5" borderId="10" xfId="0" applyNumberFormat="1" applyFont="1" applyFill="1" applyBorder="1" applyAlignment="1">
      <alignment horizontal="center" vertical="center" wrapText="1"/>
    </xf>
    <xf numFmtId="164" fontId="14" fillId="5" borderId="10" xfId="0" applyNumberFormat="1" applyFont="1" applyFill="1" applyBorder="1" applyAlignment="1" applyProtection="1">
      <alignment horizontal="center" vertical="center" wrapText="1"/>
      <protection locked="0"/>
    </xf>
    <xf numFmtId="14" fontId="14" fillId="5" borderId="11" xfId="0" applyNumberFormat="1" applyFont="1" applyFill="1" applyBorder="1" applyAlignment="1" applyProtection="1">
      <alignment horizontal="center" vertical="center" wrapText="1"/>
      <protection locked="0"/>
    </xf>
    <xf numFmtId="1" fontId="14" fillId="5" borderId="10" xfId="0" applyNumberFormat="1" applyFont="1" applyFill="1" applyBorder="1" applyAlignment="1" applyProtection="1">
      <alignment horizontal="center" vertical="center" wrapText="1"/>
      <protection locked="0"/>
    </xf>
    <xf numFmtId="49" fontId="14" fillId="5" borderId="15" xfId="0" applyNumberFormat="1" applyFont="1" applyFill="1" applyBorder="1" applyAlignment="1" applyProtection="1">
      <alignment horizontal="center" vertical="center" wrapText="1"/>
      <protection locked="0"/>
    </xf>
    <xf numFmtId="0" fontId="25" fillId="5" borderId="0" xfId="0" applyFont="1" applyFill="1" applyAlignment="1">
      <alignment horizontal="right" vertical="center" wrapText="1"/>
    </xf>
    <xf numFmtId="0" fontId="15" fillId="5" borderId="0" xfId="0" applyFont="1" applyFill="1" applyAlignment="1">
      <alignment horizontal="center" vertical="center" wrapText="1"/>
    </xf>
    <xf numFmtId="49" fontId="4" fillId="3" borderId="39" xfId="0" applyNumberFormat="1" applyFont="1" applyFill="1" applyBorder="1" applyAlignment="1">
      <alignment horizontal="center" vertical="center" wrapText="1"/>
    </xf>
    <xf numFmtId="49" fontId="4" fillId="3" borderId="40" xfId="0" applyNumberFormat="1" applyFont="1" applyFill="1" applyBorder="1" applyAlignment="1">
      <alignment horizontal="center" vertical="center" wrapText="1"/>
    </xf>
    <xf numFmtId="14" fontId="6" fillId="5" borderId="1" xfId="0" applyNumberFormat="1" applyFont="1" applyFill="1" applyBorder="1" applyAlignment="1" applyProtection="1">
      <alignment horizontal="center" vertical="center" wrapText="1"/>
      <protection locked="0"/>
    </xf>
    <xf numFmtId="0" fontId="12" fillId="5" borderId="0" xfId="0" applyFont="1" applyFill="1" applyAlignment="1">
      <alignment horizontal="right" vertical="center" wrapText="1"/>
    </xf>
    <xf numFmtId="0" fontId="6" fillId="5" borderId="1" xfId="0" applyFont="1" applyFill="1" applyBorder="1" applyAlignment="1">
      <alignment horizontal="center" vertical="center" wrapText="1"/>
    </xf>
    <xf numFmtId="0" fontId="17" fillId="5" borderId="1" xfId="0" applyFont="1" applyFill="1" applyBorder="1" applyAlignment="1" applyProtection="1">
      <alignment horizontal="center" vertical="center" wrapText="1"/>
      <protection locked="0"/>
    </xf>
    <xf numFmtId="164" fontId="16" fillId="3" borderId="15" xfId="0" applyNumberFormat="1" applyFont="1" applyFill="1" applyBorder="1" applyAlignment="1">
      <alignment horizontal="center" vertical="center" wrapText="1"/>
    </xf>
    <xf numFmtId="164" fontId="16" fillId="3" borderId="16" xfId="0" applyNumberFormat="1" applyFont="1" applyFill="1" applyBorder="1" applyAlignment="1">
      <alignment horizontal="center" vertical="center" wrapText="1"/>
    </xf>
    <xf numFmtId="164" fontId="16" fillId="3" borderId="2" xfId="0" applyNumberFormat="1" applyFont="1" applyFill="1" applyBorder="1" applyAlignment="1">
      <alignment horizontal="center" vertical="center" wrapText="1"/>
    </xf>
    <xf numFmtId="164" fontId="16" fillId="3" borderId="13" xfId="0" applyNumberFormat="1" applyFont="1" applyFill="1" applyBorder="1" applyAlignment="1">
      <alignment horizontal="center" vertical="center" wrapText="1"/>
    </xf>
    <xf numFmtId="164" fontId="16" fillId="3" borderId="27" xfId="0" applyNumberFormat="1" applyFont="1" applyFill="1" applyBorder="1" applyAlignment="1">
      <alignment horizontal="center" vertical="center" wrapText="1"/>
    </xf>
    <xf numFmtId="164" fontId="16" fillId="3" borderId="28" xfId="0" applyNumberFormat="1" applyFont="1" applyFill="1" applyBorder="1" applyAlignment="1">
      <alignment horizontal="center" vertical="center" wrapText="1"/>
    </xf>
    <xf numFmtId="0" fontId="14" fillId="5" borderId="14" xfId="0" applyFont="1" applyFill="1" applyBorder="1" applyAlignment="1" applyProtection="1">
      <alignment horizontal="left" vertical="center" wrapText="1"/>
      <protection locked="0"/>
    </xf>
    <xf numFmtId="0" fontId="14" fillId="5" borderId="15" xfId="0" applyFont="1" applyFill="1" applyBorder="1" applyAlignment="1" applyProtection="1">
      <alignment horizontal="left" vertical="center" wrapText="1"/>
      <protection locked="0"/>
    </xf>
    <xf numFmtId="1" fontId="14" fillId="5" borderId="15" xfId="0" applyNumberFormat="1" applyFont="1" applyFill="1" applyBorder="1" applyAlignment="1" applyProtection="1">
      <alignment horizontal="center" vertical="center" wrapText="1"/>
      <protection locked="0"/>
    </xf>
    <xf numFmtId="164" fontId="14" fillId="5" borderId="15" xfId="0" applyNumberFormat="1" applyFont="1" applyFill="1" applyBorder="1" applyAlignment="1" applyProtection="1">
      <alignment horizontal="center" vertical="center" wrapText="1"/>
      <protection locked="0"/>
    </xf>
    <xf numFmtId="164" fontId="14" fillId="5" borderId="15" xfId="0" applyNumberFormat="1" applyFont="1" applyFill="1" applyBorder="1" applyAlignment="1">
      <alignment horizontal="center" vertical="center" wrapText="1"/>
    </xf>
    <xf numFmtId="0" fontId="14" fillId="5" borderId="15" xfId="0" applyFont="1" applyFill="1" applyBorder="1" applyAlignment="1" applyProtection="1">
      <alignment horizontal="center" vertical="center" wrapText="1"/>
      <protection locked="0"/>
    </xf>
    <xf numFmtId="14" fontId="14" fillId="5" borderId="15" xfId="0" applyNumberFormat="1" applyFont="1" applyFill="1" applyBorder="1" applyAlignment="1" applyProtection="1">
      <alignment horizontal="center" vertical="center" wrapText="1"/>
      <protection locked="0"/>
    </xf>
    <xf numFmtId="14" fontId="14" fillId="5" borderId="16" xfId="0" applyNumberFormat="1" applyFont="1" applyFill="1" applyBorder="1" applyAlignment="1" applyProtection="1">
      <alignment horizontal="center" vertical="center" wrapText="1"/>
      <protection locked="0"/>
    </xf>
    <xf numFmtId="0" fontId="18" fillId="3" borderId="37" xfId="0" applyFont="1" applyFill="1" applyBorder="1" applyAlignment="1">
      <alignment horizontal="center" vertical="center" wrapText="1"/>
    </xf>
    <xf numFmtId="0" fontId="18" fillId="3" borderId="38" xfId="0" applyFont="1" applyFill="1" applyBorder="1" applyAlignment="1">
      <alignment horizontal="center" vertical="center" wrapText="1"/>
    </xf>
    <xf numFmtId="164" fontId="18" fillId="6" borderId="9" xfId="0" applyNumberFormat="1" applyFont="1" applyFill="1" applyBorder="1" applyAlignment="1" applyProtection="1">
      <alignment horizontal="center" vertical="center" wrapText="1"/>
      <protection locked="0"/>
    </xf>
    <xf numFmtId="164" fontId="18" fillId="6" borderId="10" xfId="0" applyNumberFormat="1" applyFont="1" applyFill="1" applyBorder="1" applyAlignment="1" applyProtection="1">
      <alignment horizontal="center" vertical="center" wrapText="1"/>
      <protection locked="0"/>
    </xf>
    <xf numFmtId="164" fontId="18" fillId="6" borderId="11" xfId="0" applyNumberFormat="1" applyFont="1" applyFill="1" applyBorder="1" applyAlignment="1" applyProtection="1">
      <alignment horizontal="center" vertical="center" wrapText="1"/>
      <protection locked="0"/>
    </xf>
    <xf numFmtId="0" fontId="18" fillId="7" borderId="29" xfId="0" applyFont="1" applyFill="1" applyBorder="1" applyAlignment="1">
      <alignment horizontal="center" vertical="center" wrapText="1"/>
    </xf>
    <xf numFmtId="0" fontId="18" fillId="7" borderId="10" xfId="0" applyFont="1" applyFill="1" applyBorder="1" applyAlignment="1">
      <alignment horizontal="center" vertical="center" wrapText="1"/>
    </xf>
    <xf numFmtId="0" fontId="18" fillId="7" borderId="11" xfId="0" applyFont="1" applyFill="1" applyBorder="1" applyAlignment="1">
      <alignment horizontal="center" vertical="center" wrapText="1"/>
    </xf>
    <xf numFmtId="0" fontId="18" fillId="8" borderId="9" xfId="0" applyFont="1" applyFill="1" applyBorder="1" applyAlignment="1">
      <alignment horizontal="center" vertical="center" wrapText="1"/>
    </xf>
    <xf numFmtId="0" fontId="18" fillId="8" borderId="10" xfId="0" applyFont="1" applyFill="1" applyBorder="1" applyAlignment="1">
      <alignment horizontal="center" vertical="center" wrapText="1"/>
    </xf>
    <xf numFmtId="0" fontId="18" fillId="8" borderId="30" xfId="0" applyFont="1" applyFill="1" applyBorder="1" applyAlignment="1">
      <alignment horizontal="center" vertical="center" wrapText="1"/>
    </xf>
    <xf numFmtId="164" fontId="20" fillId="9" borderId="33" xfId="0" applyNumberFormat="1" applyFont="1" applyFill="1" applyBorder="1" applyAlignment="1">
      <alignment horizontal="center" vertical="center" wrapText="1"/>
    </xf>
    <xf numFmtId="164" fontId="20" fillId="9" borderId="35" xfId="0" applyNumberFormat="1" applyFont="1" applyFill="1" applyBorder="1" applyAlignment="1">
      <alignment horizontal="center" vertical="center" wrapText="1"/>
    </xf>
  </cellXfs>
  <cellStyles count="2">
    <cellStyle name="Hyperlink" xfId="1" builtinId="8"/>
    <cellStyle name="Normal" xfId="0" builtinId="0"/>
  </cellStyles>
  <dxfs count="14">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b/>
        <i val="0"/>
        <color rgb="FFFF0000"/>
      </font>
      <fill>
        <patternFill>
          <bgColor rgb="FFFF0000"/>
        </patternFill>
      </fill>
    </dxf>
  </dxfs>
  <tableStyles count="0" defaultTableStyle="TableStyleMedium2" defaultPivotStyle="PivotStyleLight16"/>
  <colors>
    <mruColors>
      <color rgb="FF0000FF"/>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38100</xdr:colOff>
      <xdr:row>0</xdr:row>
      <xdr:rowOff>15240</xdr:rowOff>
    </xdr:from>
    <xdr:to>
      <xdr:col>5</xdr:col>
      <xdr:colOff>121920</xdr:colOff>
      <xdr:row>3</xdr:row>
      <xdr:rowOff>289560</xdr:rowOff>
    </xdr:to>
    <xdr:pic>
      <xdr:nvPicPr>
        <xdr:cNvPr id="4" name="Picture 3">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backgroundRemoval t="0" b="100000" l="0" r="99671"/>
                  </a14:imgEffect>
                </a14:imgLayer>
              </a14:imgProps>
            </a:ext>
            <a:ext uri="{28A0092B-C50C-407E-A947-70E740481C1C}">
              <a14:useLocalDpi xmlns:a14="http://schemas.microsoft.com/office/drawing/2010/main" val="0"/>
            </a:ext>
          </a:extLst>
        </a:blip>
        <a:srcRect/>
        <a:stretch>
          <a:fillRect/>
        </a:stretch>
      </xdr:blipFill>
      <xdr:spPr bwMode="auto">
        <a:xfrm>
          <a:off x="38100" y="15240"/>
          <a:ext cx="815340" cy="8153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68580</xdr:colOff>
      <xdr:row>0</xdr:row>
      <xdr:rowOff>45720</xdr:rowOff>
    </xdr:from>
    <xdr:to>
      <xdr:col>5</xdr:col>
      <xdr:colOff>76200</xdr:colOff>
      <xdr:row>3</xdr:row>
      <xdr:rowOff>320040</xdr:rowOff>
    </xdr:to>
    <xdr:pic>
      <xdr:nvPicPr>
        <xdr:cNvPr id="2" name="Picture 1">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backgroundRemoval t="0" b="100000" l="0" r="99671"/>
                  </a14:imgEffect>
                </a14:imgLayer>
              </a14:imgProps>
            </a:ext>
            <a:ext uri="{28A0092B-C50C-407E-A947-70E740481C1C}">
              <a14:useLocalDpi xmlns:a14="http://schemas.microsoft.com/office/drawing/2010/main" val="0"/>
            </a:ext>
          </a:extLst>
        </a:blip>
        <a:srcRect/>
        <a:stretch>
          <a:fillRect/>
        </a:stretch>
      </xdr:blipFill>
      <xdr:spPr bwMode="auto">
        <a:xfrm>
          <a:off x="68580" y="45720"/>
          <a:ext cx="815340" cy="8229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mass.gov/dfs"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mailto:deputybrisk@westport-ma.gov" TargetMode="External"/><Relationship Id="rId7" Type="http://schemas.openxmlformats.org/officeDocument/2006/relationships/printerSettings" Target="../printerSettings/printerSettings3.bin"/><Relationship Id="rId2" Type="http://schemas.openxmlformats.org/officeDocument/2006/relationships/hyperlink" Target="mailto:chiefbaldwin@westport-ma.gov" TargetMode="External"/><Relationship Id="rId1" Type="http://schemas.openxmlformats.org/officeDocument/2006/relationships/hyperlink" Target="mailto:tstark@shdistrict1.org" TargetMode="External"/><Relationship Id="rId6" Type="http://schemas.openxmlformats.org/officeDocument/2006/relationships/hyperlink" Target="mailto:elmoody@lancasterma.gov" TargetMode="External"/><Relationship Id="rId5" Type="http://schemas.openxmlformats.org/officeDocument/2006/relationships/hyperlink" Target="mailto:tevans@fire.medford-ma.gov" TargetMode="External"/><Relationship Id="rId4" Type="http://schemas.openxmlformats.org/officeDocument/2006/relationships/hyperlink" Target="mailto:pfillebrown@southboroughma.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BR26"/>
  <sheetViews>
    <sheetView tabSelected="1" workbookViewId="0">
      <selection activeCell="B20" sqref="B20:AL20"/>
    </sheetView>
  </sheetViews>
  <sheetFormatPr defaultColWidth="8.85546875" defaultRowHeight="15" x14ac:dyDescent="0.25"/>
  <cols>
    <col min="1" max="1" width="0.5703125" style="2" customWidth="1"/>
    <col min="2" max="38" width="2.7109375" style="2" customWidth="1"/>
    <col min="39" max="39" width="0.85546875" style="2" customWidth="1"/>
    <col min="40" max="96" width="2.7109375" style="2" customWidth="1"/>
    <col min="97" max="16384" width="8.85546875" style="2"/>
  </cols>
  <sheetData>
    <row r="1" spans="1:70" ht="21" x14ac:dyDescent="0.25">
      <c r="A1" s="3"/>
      <c r="B1" s="3"/>
      <c r="C1" s="3"/>
      <c r="D1" s="3"/>
      <c r="E1" s="3"/>
      <c r="F1" s="3"/>
      <c r="G1" s="8" t="s">
        <v>0</v>
      </c>
      <c r="H1" s="4"/>
      <c r="I1" s="4"/>
      <c r="J1" s="4"/>
      <c r="K1" s="4"/>
      <c r="L1" s="4"/>
      <c r="M1" s="4"/>
      <c r="N1" s="4"/>
      <c r="O1" s="4"/>
      <c r="P1" s="3"/>
      <c r="Q1" s="3"/>
      <c r="R1" s="3"/>
      <c r="S1" s="3"/>
      <c r="T1" s="3"/>
      <c r="U1" s="3"/>
      <c r="V1" s="3"/>
      <c r="W1" s="3"/>
      <c r="X1" s="3"/>
      <c r="Y1" s="3"/>
      <c r="Z1" s="3"/>
      <c r="AA1" s="3"/>
      <c r="AB1" s="3"/>
      <c r="AC1" s="3"/>
      <c r="AD1" s="3"/>
      <c r="AE1" s="3"/>
      <c r="AF1" s="3"/>
      <c r="AG1" s="3"/>
      <c r="AH1" s="3"/>
      <c r="AI1" s="3"/>
      <c r="AJ1" s="3"/>
      <c r="AK1" s="3"/>
      <c r="AL1" s="3"/>
      <c r="AM1" s="3"/>
    </row>
    <row r="2" spans="1:70" ht="18.75" x14ac:dyDescent="0.25">
      <c r="A2" s="3"/>
      <c r="B2" s="3"/>
      <c r="C2" s="3"/>
      <c r="D2" s="3"/>
      <c r="E2" s="3"/>
      <c r="F2" s="3"/>
      <c r="G2" s="9" t="s">
        <v>2556</v>
      </c>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row>
    <row r="3" spans="1:70" ht="3.6" customHeight="1" thickBot="1" x14ac:dyDescent="0.3">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row>
    <row r="4" spans="1:70" ht="28.5" x14ac:dyDescent="0.25">
      <c r="A4" s="3"/>
      <c r="B4" s="3"/>
      <c r="C4" s="3"/>
      <c r="D4" s="3"/>
      <c r="E4" s="3"/>
      <c r="F4" s="3"/>
      <c r="G4" s="10" t="s">
        <v>15</v>
      </c>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S4" s="133" t="s">
        <v>67</v>
      </c>
      <c r="AT4" s="134"/>
      <c r="AU4" s="134"/>
      <c r="AV4" s="134"/>
      <c r="AW4" s="134"/>
      <c r="AX4" s="134"/>
      <c r="AY4" s="134"/>
      <c r="AZ4" s="134"/>
      <c r="BA4" s="134"/>
      <c r="BB4" s="134"/>
      <c r="BC4" s="134"/>
      <c r="BD4" s="134"/>
      <c r="BE4" s="134"/>
      <c r="BF4" s="134"/>
      <c r="BG4" s="134"/>
      <c r="BH4" s="134"/>
      <c r="BI4" s="134"/>
      <c r="BJ4" s="134"/>
      <c r="BK4" s="134"/>
      <c r="BL4" s="134"/>
      <c r="BM4" s="134"/>
      <c r="BN4" s="134"/>
      <c r="BO4" s="134"/>
      <c r="BP4" s="134"/>
      <c r="BQ4" s="105"/>
      <c r="BR4" s="106"/>
    </row>
    <row r="5" spans="1:70" ht="8.4499999999999993" customHeight="1" x14ac:dyDescent="0.25">
      <c r="A5" s="3"/>
      <c r="B5" s="3"/>
      <c r="C5" s="3"/>
      <c r="D5" s="3"/>
      <c r="E5" s="3"/>
      <c r="F5" s="3"/>
      <c r="G5" s="10"/>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S5" s="135"/>
      <c r="AT5" s="136"/>
      <c r="AU5" s="136"/>
      <c r="AV5" s="136"/>
      <c r="AW5" s="136"/>
      <c r="AX5" s="136"/>
      <c r="AY5" s="136"/>
      <c r="AZ5" s="136"/>
      <c r="BA5" s="136"/>
      <c r="BB5" s="136"/>
      <c r="BC5" s="136"/>
      <c r="BD5" s="136"/>
      <c r="BE5" s="136"/>
      <c r="BF5" s="136"/>
      <c r="BG5" s="136"/>
      <c r="BH5" s="136"/>
      <c r="BI5" s="136"/>
      <c r="BJ5" s="136"/>
      <c r="BK5" s="136"/>
      <c r="BL5" s="136"/>
      <c r="BM5" s="136"/>
      <c r="BN5" s="136"/>
      <c r="BO5" s="136"/>
      <c r="BP5" s="136"/>
      <c r="BR5" s="107"/>
    </row>
    <row r="6" spans="1:70" x14ac:dyDescent="0.25">
      <c r="A6" s="3"/>
      <c r="B6" s="120" t="s">
        <v>2</v>
      </c>
      <c r="C6" s="120"/>
      <c r="D6" s="120"/>
      <c r="E6" s="120"/>
      <c r="F6" s="120"/>
      <c r="G6" s="120"/>
      <c r="H6" s="121"/>
      <c r="I6" s="121"/>
      <c r="J6" s="121"/>
      <c r="K6" s="121"/>
      <c r="L6" s="121"/>
      <c r="M6" s="121"/>
      <c r="N6" s="121"/>
      <c r="O6" s="121"/>
      <c r="P6" s="121"/>
      <c r="Q6" s="121"/>
      <c r="R6" s="121"/>
      <c r="S6" s="121"/>
      <c r="T6" s="121"/>
      <c r="U6" s="6"/>
      <c r="V6" s="120" t="s">
        <v>1</v>
      </c>
      <c r="W6" s="120"/>
      <c r="X6" s="120"/>
      <c r="Y6" s="120"/>
      <c r="Z6" s="120"/>
      <c r="AA6" s="120"/>
      <c r="AB6" s="120"/>
      <c r="AC6" s="120"/>
      <c r="AD6" s="121"/>
      <c r="AE6" s="121"/>
      <c r="AF6" s="121"/>
      <c r="AG6" s="121"/>
      <c r="AH6" s="121"/>
      <c r="AI6" s="121"/>
      <c r="AJ6" s="121"/>
      <c r="AK6" s="121"/>
      <c r="AL6" s="121"/>
      <c r="AM6" s="3"/>
      <c r="AS6" s="135"/>
      <c r="AT6" s="136"/>
      <c r="AU6" s="136"/>
      <c r="AV6" s="136"/>
      <c r="AW6" s="136"/>
      <c r="AX6" s="136"/>
      <c r="AY6" s="136"/>
      <c r="AZ6" s="136"/>
      <c r="BA6" s="136"/>
      <c r="BB6" s="136"/>
      <c r="BC6" s="136"/>
      <c r="BD6" s="136"/>
      <c r="BE6" s="136"/>
      <c r="BF6" s="136"/>
      <c r="BG6" s="136"/>
      <c r="BH6" s="136"/>
      <c r="BI6" s="136"/>
      <c r="BJ6" s="136"/>
      <c r="BK6" s="136"/>
      <c r="BL6" s="136"/>
      <c r="BM6" s="136"/>
      <c r="BN6" s="136"/>
      <c r="BO6" s="136"/>
      <c r="BP6" s="136"/>
      <c r="BQ6" s="26"/>
      <c r="BR6" s="108"/>
    </row>
    <row r="7" spans="1:70" ht="9" customHeight="1" x14ac:dyDescent="0.25">
      <c r="A7" s="3"/>
      <c r="B7" s="5"/>
      <c r="C7" s="6"/>
      <c r="D7" s="6"/>
      <c r="E7" s="6"/>
      <c r="F7" s="6"/>
      <c r="G7" s="6"/>
      <c r="H7" s="6"/>
      <c r="I7" s="6"/>
      <c r="J7" s="6"/>
      <c r="K7" s="3"/>
      <c r="L7" s="3"/>
      <c r="M7" s="3"/>
      <c r="N7" s="3"/>
      <c r="O7" s="3"/>
      <c r="P7" s="3"/>
      <c r="Q7" s="3"/>
      <c r="R7" s="3"/>
      <c r="S7" s="3"/>
      <c r="T7" s="3"/>
      <c r="U7" s="3"/>
      <c r="V7" s="5"/>
      <c r="W7" s="6"/>
      <c r="X7" s="6"/>
      <c r="Y7" s="6"/>
      <c r="Z7" s="6"/>
      <c r="AA7" s="6"/>
      <c r="AB7" s="6"/>
      <c r="AC7" s="6"/>
      <c r="AD7" s="6"/>
      <c r="AE7" s="3"/>
      <c r="AF7" s="3"/>
      <c r="AG7" s="3"/>
      <c r="AH7" s="3"/>
      <c r="AI7" s="3"/>
      <c r="AJ7" s="3"/>
      <c r="AK7" s="3"/>
      <c r="AL7" s="3"/>
      <c r="AM7" s="3"/>
      <c r="AS7" s="132" t="s">
        <v>47</v>
      </c>
      <c r="AT7" s="131" t="s">
        <v>71</v>
      </c>
      <c r="AU7" s="131"/>
      <c r="AV7" s="131"/>
      <c r="AW7" s="131"/>
      <c r="AX7" s="131"/>
      <c r="AY7" s="131"/>
      <c r="AZ7" s="131"/>
      <c r="BA7" s="131"/>
      <c r="BB7" s="131"/>
      <c r="BC7" s="131"/>
      <c r="BD7" s="131"/>
      <c r="BE7" s="131"/>
      <c r="BF7" s="131"/>
      <c r="BG7" s="131"/>
      <c r="BH7" s="131"/>
      <c r="BI7" s="131"/>
      <c r="BJ7" s="131"/>
      <c r="BK7" s="131"/>
      <c r="BL7" s="131"/>
      <c r="BM7" s="131"/>
      <c r="BN7" s="131"/>
      <c r="BO7" s="131"/>
      <c r="BP7" s="131"/>
      <c r="BQ7" s="131"/>
      <c r="BR7" s="109"/>
    </row>
    <row r="8" spans="1:70" x14ac:dyDescent="0.25">
      <c r="A8" s="3"/>
      <c r="B8" s="120" t="s">
        <v>4</v>
      </c>
      <c r="C8" s="120"/>
      <c r="D8" s="120"/>
      <c r="E8" s="120"/>
      <c r="F8" s="120"/>
      <c r="G8" s="120"/>
      <c r="H8" s="129"/>
      <c r="I8" s="129"/>
      <c r="J8" s="129"/>
      <c r="K8" s="129"/>
      <c r="L8" s="3"/>
      <c r="M8" s="3"/>
      <c r="N8" s="3"/>
      <c r="O8" s="3"/>
      <c r="P8" s="3"/>
      <c r="Q8" s="3"/>
      <c r="R8" s="3"/>
      <c r="S8" s="3"/>
      <c r="T8" s="3"/>
      <c r="U8" s="3"/>
      <c r="V8" s="120" t="s">
        <v>11</v>
      </c>
      <c r="W8" s="120"/>
      <c r="X8" s="120"/>
      <c r="Y8" s="121"/>
      <c r="Z8" s="121"/>
      <c r="AA8" s="121"/>
      <c r="AB8" s="121"/>
      <c r="AC8" s="121"/>
      <c r="AD8" s="121"/>
      <c r="AE8" s="121"/>
      <c r="AF8" s="121"/>
      <c r="AG8" s="121"/>
      <c r="AH8" s="121"/>
      <c r="AI8" s="121"/>
      <c r="AJ8" s="121"/>
      <c r="AK8" s="121"/>
      <c r="AL8" s="121"/>
      <c r="AM8" s="3"/>
      <c r="AS8" s="132"/>
      <c r="AT8" s="131"/>
      <c r="AU8" s="131"/>
      <c r="AV8" s="131"/>
      <c r="AW8" s="131"/>
      <c r="AX8" s="131"/>
      <c r="AY8" s="131"/>
      <c r="AZ8" s="131"/>
      <c r="BA8" s="131"/>
      <c r="BB8" s="131"/>
      <c r="BC8" s="131"/>
      <c r="BD8" s="131"/>
      <c r="BE8" s="131"/>
      <c r="BF8" s="131"/>
      <c r="BG8" s="131"/>
      <c r="BH8" s="131"/>
      <c r="BI8" s="131"/>
      <c r="BJ8" s="131"/>
      <c r="BK8" s="131"/>
      <c r="BL8" s="131"/>
      <c r="BM8" s="131"/>
      <c r="BN8" s="131"/>
      <c r="BO8" s="131"/>
      <c r="BP8" s="131"/>
      <c r="BQ8" s="131"/>
      <c r="BR8" s="109"/>
    </row>
    <row r="9" spans="1:70" ht="9" customHeight="1" x14ac:dyDescent="0.25">
      <c r="A9" s="3"/>
      <c r="B9" s="3"/>
      <c r="C9" s="3"/>
      <c r="D9" s="3"/>
      <c r="E9" s="3"/>
      <c r="F9" s="3"/>
      <c r="G9" s="3"/>
      <c r="H9" s="3"/>
      <c r="I9" s="3"/>
      <c r="J9" s="3"/>
      <c r="K9" s="3"/>
      <c r="L9" s="3"/>
      <c r="M9" s="3"/>
      <c r="N9" s="3"/>
      <c r="O9" s="3"/>
      <c r="P9" s="3"/>
      <c r="Q9" s="3"/>
      <c r="R9" s="3"/>
      <c r="S9" s="3"/>
      <c r="T9" s="3"/>
      <c r="U9" s="3"/>
      <c r="V9" s="5"/>
      <c r="W9" s="6"/>
      <c r="X9" s="6"/>
      <c r="Y9" s="6"/>
      <c r="Z9" s="6"/>
      <c r="AA9" s="6"/>
      <c r="AB9" s="6"/>
      <c r="AC9" s="6"/>
      <c r="AD9" s="6"/>
      <c r="AE9" s="3"/>
      <c r="AF9" s="3"/>
      <c r="AG9" s="3"/>
      <c r="AH9" s="3"/>
      <c r="AI9" s="3"/>
      <c r="AJ9" s="3"/>
      <c r="AK9" s="3"/>
      <c r="AL9" s="3"/>
      <c r="AM9" s="3"/>
      <c r="AS9" s="132"/>
      <c r="AT9" s="131"/>
      <c r="AU9" s="131"/>
      <c r="AV9" s="131"/>
      <c r="AW9" s="131"/>
      <c r="AX9" s="131"/>
      <c r="AY9" s="131"/>
      <c r="AZ9" s="131"/>
      <c r="BA9" s="131"/>
      <c r="BB9" s="131"/>
      <c r="BC9" s="131"/>
      <c r="BD9" s="131"/>
      <c r="BE9" s="131"/>
      <c r="BF9" s="131"/>
      <c r="BG9" s="131"/>
      <c r="BH9" s="131"/>
      <c r="BI9" s="131"/>
      <c r="BJ9" s="131"/>
      <c r="BK9" s="131"/>
      <c r="BL9" s="131"/>
      <c r="BM9" s="131"/>
      <c r="BN9" s="131"/>
      <c r="BO9" s="131"/>
      <c r="BP9" s="131"/>
      <c r="BQ9" s="131"/>
      <c r="BR9" s="109"/>
    </row>
    <row r="10" spans="1:70" ht="15" customHeight="1" x14ac:dyDescent="0.25">
      <c r="A10" s="3"/>
      <c r="B10" s="120" t="s">
        <v>8</v>
      </c>
      <c r="C10" s="120"/>
      <c r="D10" s="120"/>
      <c r="E10" s="120"/>
      <c r="F10" s="120"/>
      <c r="G10" s="121"/>
      <c r="H10" s="121"/>
      <c r="I10" s="121"/>
      <c r="J10" s="121"/>
      <c r="K10" s="121"/>
      <c r="L10" s="121"/>
      <c r="M10" s="121"/>
      <c r="N10" s="121"/>
      <c r="O10" s="121"/>
      <c r="P10" s="121"/>
      <c r="Q10" s="121"/>
      <c r="R10" s="3"/>
      <c r="S10" s="3"/>
      <c r="T10" s="3"/>
      <c r="U10" s="3"/>
      <c r="V10" s="120" t="s">
        <v>12</v>
      </c>
      <c r="W10" s="120"/>
      <c r="X10" s="120"/>
      <c r="Y10" s="120"/>
      <c r="Z10" s="120"/>
      <c r="AA10" s="120"/>
      <c r="AB10" s="121"/>
      <c r="AC10" s="121"/>
      <c r="AD10" s="121"/>
      <c r="AE10" s="121"/>
      <c r="AF10" s="121"/>
      <c r="AG10" s="121"/>
      <c r="AH10" s="121"/>
      <c r="AI10" s="121"/>
      <c r="AJ10" s="121"/>
      <c r="AK10" s="121"/>
      <c r="AL10" s="121"/>
      <c r="AM10" s="3"/>
      <c r="AS10" s="117" t="s">
        <v>48</v>
      </c>
      <c r="AT10" s="118" t="s">
        <v>54</v>
      </c>
      <c r="AU10" s="118"/>
      <c r="AV10" s="118"/>
      <c r="AW10" s="118"/>
      <c r="AX10" s="118"/>
      <c r="AY10" s="118"/>
      <c r="AZ10" s="118"/>
      <c r="BA10" s="118"/>
      <c r="BB10" s="118"/>
      <c r="BC10" s="118"/>
      <c r="BD10" s="118"/>
      <c r="BE10" s="118"/>
      <c r="BF10" s="118"/>
      <c r="BG10" s="118"/>
      <c r="BH10" s="118"/>
      <c r="BI10" s="118"/>
      <c r="BJ10" s="118"/>
      <c r="BK10" s="118"/>
      <c r="BL10" s="118"/>
      <c r="BM10" s="118"/>
      <c r="BN10" s="118"/>
      <c r="BO10" s="118"/>
      <c r="BP10" s="118"/>
      <c r="BQ10" s="110"/>
      <c r="BR10" s="109"/>
    </row>
    <row r="11" spans="1:70" ht="9" customHeight="1" x14ac:dyDescent="0.25">
      <c r="A11" s="3"/>
      <c r="B11" s="4"/>
      <c r="C11" s="3"/>
      <c r="D11" s="3"/>
      <c r="E11" s="3"/>
      <c r="F11" s="3"/>
      <c r="G11" s="3"/>
      <c r="H11" s="3"/>
      <c r="I11" s="3"/>
      <c r="J11" s="3"/>
      <c r="K11" s="3"/>
      <c r="L11" s="3"/>
      <c r="M11" s="3"/>
      <c r="N11" s="3"/>
      <c r="O11" s="3"/>
      <c r="P11" s="3"/>
      <c r="Q11" s="3"/>
      <c r="R11" s="3"/>
      <c r="S11" s="3"/>
      <c r="T11" s="3"/>
      <c r="U11" s="3"/>
      <c r="V11" s="6"/>
      <c r="W11" s="6"/>
      <c r="X11" s="6"/>
      <c r="Y11" s="6"/>
      <c r="Z11" s="3"/>
      <c r="AA11" s="3"/>
      <c r="AB11" s="3"/>
      <c r="AC11" s="3"/>
      <c r="AD11" s="3"/>
      <c r="AE11" s="3"/>
      <c r="AF11" s="3"/>
      <c r="AG11" s="3"/>
      <c r="AH11" s="3"/>
      <c r="AI11" s="3"/>
      <c r="AJ11" s="3"/>
      <c r="AK11" s="3"/>
      <c r="AL11" s="3"/>
      <c r="AM11" s="3"/>
      <c r="AS11" s="117"/>
      <c r="AT11" s="118"/>
      <c r="AU11" s="118"/>
      <c r="AV11" s="118"/>
      <c r="AW11" s="118"/>
      <c r="AX11" s="118"/>
      <c r="AY11" s="118"/>
      <c r="AZ11" s="118"/>
      <c r="BA11" s="118"/>
      <c r="BB11" s="118"/>
      <c r="BC11" s="118"/>
      <c r="BD11" s="118"/>
      <c r="BE11" s="118"/>
      <c r="BF11" s="118"/>
      <c r="BG11" s="118"/>
      <c r="BH11" s="118"/>
      <c r="BI11" s="118"/>
      <c r="BJ11" s="118"/>
      <c r="BK11" s="118"/>
      <c r="BL11" s="118"/>
      <c r="BM11" s="118"/>
      <c r="BN11" s="118"/>
      <c r="BO11" s="118"/>
      <c r="BP11" s="118"/>
      <c r="BQ11" s="110"/>
      <c r="BR11" s="109"/>
    </row>
    <row r="12" spans="1:70" ht="15" customHeight="1" x14ac:dyDescent="0.25">
      <c r="A12" s="3"/>
      <c r="B12" s="120" t="s">
        <v>9</v>
      </c>
      <c r="C12" s="120"/>
      <c r="D12" s="120"/>
      <c r="E12" s="120"/>
      <c r="F12" s="120"/>
      <c r="G12" s="121"/>
      <c r="H12" s="121"/>
      <c r="I12" s="121"/>
      <c r="J12" s="121"/>
      <c r="K12" s="121"/>
      <c r="L12" s="121"/>
      <c r="M12" s="121"/>
      <c r="N12" s="121"/>
      <c r="O12" s="121"/>
      <c r="P12" s="121"/>
      <c r="Q12" s="121"/>
      <c r="R12" s="3"/>
      <c r="S12" s="3"/>
      <c r="T12" s="3"/>
      <c r="U12" s="3"/>
      <c r="V12" s="120" t="s">
        <v>3</v>
      </c>
      <c r="W12" s="120"/>
      <c r="X12" s="120"/>
      <c r="Y12" s="120"/>
      <c r="Z12" s="120"/>
      <c r="AA12" s="120"/>
      <c r="AB12" s="120"/>
      <c r="AC12" s="121"/>
      <c r="AD12" s="121"/>
      <c r="AE12" s="121"/>
      <c r="AF12" s="121"/>
      <c r="AG12" s="121"/>
      <c r="AH12" s="121"/>
      <c r="AI12" s="121"/>
      <c r="AJ12" s="121"/>
      <c r="AK12" s="121"/>
      <c r="AL12" s="121"/>
      <c r="AM12" s="3"/>
      <c r="AS12" s="111" t="s">
        <v>50</v>
      </c>
      <c r="AT12" s="118" t="s">
        <v>53</v>
      </c>
      <c r="AU12" s="118"/>
      <c r="AV12" s="118"/>
      <c r="AW12" s="118"/>
      <c r="AX12" s="118"/>
      <c r="AY12" s="118"/>
      <c r="AZ12" s="118"/>
      <c r="BA12" s="118"/>
      <c r="BB12" s="118"/>
      <c r="BC12" s="118"/>
      <c r="BD12" s="118"/>
      <c r="BE12" s="118"/>
      <c r="BF12" s="118"/>
      <c r="BG12" s="118"/>
      <c r="BH12" s="118"/>
      <c r="BI12" s="118"/>
      <c r="BJ12" s="118"/>
      <c r="BK12" s="118"/>
      <c r="BL12" s="118"/>
      <c r="BM12" s="118"/>
      <c r="BN12" s="118"/>
      <c r="BO12" s="118"/>
      <c r="BP12" s="118"/>
      <c r="BQ12" s="118"/>
      <c r="BR12" s="130"/>
    </row>
    <row r="13" spans="1:70" ht="9" customHeight="1" x14ac:dyDescent="0.25">
      <c r="A13" s="3"/>
      <c r="B13" s="4"/>
      <c r="C13" s="3"/>
      <c r="D13" s="3"/>
      <c r="E13" s="3"/>
      <c r="F13" s="3"/>
      <c r="G13" s="3"/>
      <c r="H13" s="3"/>
      <c r="I13" s="3"/>
      <c r="J13" s="3"/>
      <c r="K13" s="3"/>
      <c r="L13" s="3"/>
      <c r="M13" s="3"/>
      <c r="N13" s="3"/>
      <c r="O13" s="3"/>
      <c r="P13" s="3"/>
      <c r="Q13" s="3"/>
      <c r="R13" s="3"/>
      <c r="S13" s="3"/>
      <c r="T13" s="3"/>
      <c r="U13" s="3"/>
      <c r="V13" s="5"/>
      <c r="W13" s="5"/>
      <c r="X13" s="5"/>
      <c r="Y13" s="5"/>
      <c r="Z13" s="5"/>
      <c r="AA13" s="5"/>
      <c r="AB13" s="5"/>
      <c r="AC13" s="6"/>
      <c r="AD13" s="6"/>
      <c r="AE13" s="3"/>
      <c r="AF13" s="3"/>
      <c r="AG13" s="3"/>
      <c r="AH13" s="3"/>
      <c r="AI13" s="3"/>
      <c r="AJ13" s="3"/>
      <c r="AK13" s="3"/>
      <c r="AL13" s="3"/>
      <c r="AM13" s="3"/>
      <c r="AS13" s="112"/>
      <c r="AT13" s="118"/>
      <c r="AU13" s="118"/>
      <c r="AV13" s="118"/>
      <c r="AW13" s="118"/>
      <c r="AX13" s="118"/>
      <c r="AY13" s="118"/>
      <c r="AZ13" s="118"/>
      <c r="BA13" s="118"/>
      <c r="BB13" s="118"/>
      <c r="BC13" s="118"/>
      <c r="BD13" s="118"/>
      <c r="BE13" s="118"/>
      <c r="BF13" s="118"/>
      <c r="BG13" s="118"/>
      <c r="BH13" s="118"/>
      <c r="BI13" s="118"/>
      <c r="BJ13" s="118"/>
      <c r="BK13" s="118"/>
      <c r="BL13" s="118"/>
      <c r="BM13" s="118"/>
      <c r="BN13" s="118"/>
      <c r="BO13" s="118"/>
      <c r="BP13" s="118"/>
      <c r="BQ13" s="118"/>
      <c r="BR13" s="130"/>
    </row>
    <row r="14" spans="1:70" x14ac:dyDescent="0.25">
      <c r="A14" s="3"/>
      <c r="B14" s="120" t="s">
        <v>10</v>
      </c>
      <c r="C14" s="120"/>
      <c r="D14" s="120"/>
      <c r="E14" s="120"/>
      <c r="F14" s="120"/>
      <c r="G14" s="120"/>
      <c r="H14" s="121"/>
      <c r="I14" s="121"/>
      <c r="J14" s="121"/>
      <c r="K14" s="121"/>
      <c r="L14" s="121"/>
      <c r="M14" s="3"/>
      <c r="N14" s="3"/>
      <c r="O14" s="3"/>
      <c r="P14" s="3"/>
      <c r="Q14" s="3"/>
      <c r="R14" s="3"/>
      <c r="S14" s="3"/>
      <c r="T14" s="3"/>
      <c r="U14" s="3"/>
      <c r="V14" s="120" t="s">
        <v>11</v>
      </c>
      <c r="W14" s="120"/>
      <c r="X14" s="120"/>
      <c r="Y14" s="121"/>
      <c r="Z14" s="121"/>
      <c r="AA14" s="121"/>
      <c r="AB14" s="121"/>
      <c r="AC14" s="121"/>
      <c r="AD14" s="121"/>
      <c r="AE14" s="121"/>
      <c r="AF14" s="121"/>
      <c r="AG14" s="121"/>
      <c r="AH14" s="121"/>
      <c r="AI14" s="121"/>
      <c r="AJ14" s="121"/>
      <c r="AK14" s="121"/>
      <c r="AL14" s="121"/>
      <c r="AM14" s="3"/>
      <c r="AS14" s="111"/>
      <c r="AT14" s="118"/>
      <c r="AU14" s="118"/>
      <c r="AV14" s="118"/>
      <c r="AW14" s="118"/>
      <c r="AX14" s="118"/>
      <c r="AY14" s="118"/>
      <c r="AZ14" s="118"/>
      <c r="BA14" s="118"/>
      <c r="BB14" s="118"/>
      <c r="BC14" s="118"/>
      <c r="BD14" s="118"/>
      <c r="BE14" s="118"/>
      <c r="BF14" s="118"/>
      <c r="BG14" s="118"/>
      <c r="BH14" s="118"/>
      <c r="BI14" s="118"/>
      <c r="BJ14" s="118"/>
      <c r="BK14" s="118"/>
      <c r="BL14" s="118"/>
      <c r="BM14" s="118"/>
      <c r="BN14" s="118"/>
      <c r="BO14" s="118"/>
      <c r="BP14" s="118"/>
      <c r="BQ14" s="118"/>
      <c r="BR14" s="130"/>
    </row>
    <row r="15" spans="1:70" x14ac:dyDescent="0.25">
      <c r="A15" s="3"/>
      <c r="B15" s="3"/>
      <c r="C15" s="3"/>
      <c r="D15" s="3"/>
      <c r="E15" s="3"/>
      <c r="F15" s="3"/>
      <c r="G15" s="3"/>
      <c r="H15" s="3"/>
      <c r="I15" s="3"/>
      <c r="J15" s="3"/>
      <c r="K15" s="3"/>
      <c r="L15" s="3"/>
      <c r="M15" s="3"/>
      <c r="N15" s="3"/>
      <c r="O15" s="3"/>
      <c r="P15" s="3"/>
      <c r="Q15" s="3"/>
      <c r="R15" s="3"/>
      <c r="S15" s="3"/>
      <c r="T15" s="3"/>
      <c r="U15" s="3"/>
      <c r="V15" s="3"/>
      <c r="W15" s="3"/>
      <c r="X15" s="3"/>
      <c r="Y15" s="3"/>
      <c r="Z15" s="3"/>
      <c r="AA15" s="3"/>
      <c r="AB15" s="3"/>
      <c r="AC15" s="3"/>
      <c r="AD15" s="3"/>
      <c r="AE15" s="3"/>
      <c r="AF15" s="3"/>
      <c r="AG15" s="3"/>
      <c r="AH15" s="3"/>
      <c r="AI15" s="3"/>
      <c r="AJ15" s="3"/>
      <c r="AK15" s="3"/>
      <c r="AL15" s="3"/>
      <c r="AM15" s="3"/>
      <c r="AS15" s="113"/>
      <c r="BR15" s="107"/>
    </row>
    <row r="16" spans="1:70" ht="31.15" customHeight="1" thickBot="1" x14ac:dyDescent="0.3">
      <c r="A16" s="3"/>
      <c r="B16" s="122" t="s">
        <v>5</v>
      </c>
      <c r="C16" s="123"/>
      <c r="D16" s="123"/>
      <c r="E16" s="123"/>
      <c r="F16" s="123"/>
      <c r="G16" s="123"/>
      <c r="H16" s="123"/>
      <c r="I16" s="123"/>
      <c r="J16" s="123"/>
      <c r="K16" s="123"/>
      <c r="L16" s="123"/>
      <c r="M16" s="123"/>
      <c r="N16" s="123"/>
      <c r="O16" s="123"/>
      <c r="P16" s="123"/>
      <c r="Q16" s="123"/>
      <c r="R16" s="123"/>
      <c r="S16" s="123"/>
      <c r="T16" s="123"/>
      <c r="U16" s="123"/>
      <c r="V16" s="123"/>
      <c r="W16" s="123"/>
      <c r="X16" s="123"/>
      <c r="Y16" s="123"/>
      <c r="Z16" s="123"/>
      <c r="AA16" s="123"/>
      <c r="AB16" s="123"/>
      <c r="AC16" s="123"/>
      <c r="AD16" s="123"/>
      <c r="AE16" s="123"/>
      <c r="AF16" s="123"/>
      <c r="AG16" s="123"/>
      <c r="AH16" s="123"/>
      <c r="AI16" s="123"/>
      <c r="AJ16" s="123"/>
      <c r="AK16" s="123"/>
      <c r="AL16" s="124"/>
      <c r="AM16" s="3"/>
      <c r="AS16" s="115" t="s">
        <v>68</v>
      </c>
      <c r="AT16" s="116"/>
      <c r="AU16" s="116"/>
      <c r="AV16" s="116"/>
      <c r="AW16" s="116"/>
      <c r="AX16" s="116"/>
      <c r="AY16" s="116"/>
      <c r="AZ16" s="116"/>
      <c r="BA16" s="116"/>
      <c r="BB16" s="116"/>
      <c r="BC16" s="116"/>
      <c r="BD16" s="116"/>
      <c r="BE16" s="116"/>
      <c r="BF16" s="116"/>
      <c r="BG16" s="116"/>
      <c r="BH16" s="116"/>
      <c r="BI16" s="116"/>
      <c r="BJ16" s="116"/>
      <c r="BK16" s="116"/>
      <c r="BL16" s="116"/>
      <c r="BM16" s="116"/>
      <c r="BN16" s="116"/>
      <c r="BO16" s="116"/>
      <c r="BP16" s="116"/>
      <c r="BQ16" s="116"/>
      <c r="BR16" s="114"/>
    </row>
    <row r="17" spans="1:39" ht="130.9" customHeight="1" x14ac:dyDescent="0.25">
      <c r="A17" s="3"/>
      <c r="B17" s="125"/>
      <c r="C17" s="126"/>
      <c r="D17" s="126"/>
      <c r="E17" s="126"/>
      <c r="F17" s="126"/>
      <c r="G17" s="126"/>
      <c r="H17" s="126"/>
      <c r="I17" s="126"/>
      <c r="J17" s="126"/>
      <c r="K17" s="126"/>
      <c r="L17" s="126"/>
      <c r="M17" s="126"/>
      <c r="N17" s="126"/>
      <c r="O17" s="126"/>
      <c r="P17" s="126"/>
      <c r="Q17" s="126"/>
      <c r="R17" s="126"/>
      <c r="S17" s="126"/>
      <c r="T17" s="126"/>
      <c r="U17" s="126"/>
      <c r="V17" s="126"/>
      <c r="W17" s="126"/>
      <c r="X17" s="126"/>
      <c r="Y17" s="126"/>
      <c r="Z17" s="126"/>
      <c r="AA17" s="126"/>
      <c r="AB17" s="126"/>
      <c r="AC17" s="126"/>
      <c r="AD17" s="126"/>
      <c r="AE17" s="126"/>
      <c r="AF17" s="126"/>
      <c r="AG17" s="126"/>
      <c r="AH17" s="126"/>
      <c r="AI17" s="126"/>
      <c r="AJ17" s="126"/>
      <c r="AK17" s="126"/>
      <c r="AL17" s="127"/>
      <c r="AM17" s="3"/>
    </row>
    <row r="18" spans="1:39" x14ac:dyDescent="0.25">
      <c r="A18" s="3"/>
      <c r="B18" s="3"/>
      <c r="C18" s="3"/>
      <c r="D18" s="3"/>
      <c r="E18" s="3"/>
      <c r="F18" s="3"/>
      <c r="G18" s="3"/>
      <c r="H18" s="3"/>
      <c r="I18" s="3"/>
      <c r="J18" s="3"/>
      <c r="K18" s="3"/>
      <c r="L18" s="3"/>
      <c r="M18" s="3"/>
      <c r="N18" s="3"/>
      <c r="O18" s="3"/>
      <c r="P18" s="3"/>
      <c r="Q18" s="3"/>
      <c r="R18" s="3"/>
      <c r="S18" s="3"/>
      <c r="T18" s="3"/>
      <c r="U18" s="3"/>
      <c r="V18" s="3"/>
      <c r="W18" s="3"/>
      <c r="X18" s="3"/>
      <c r="Y18" s="3"/>
      <c r="Z18" s="3"/>
      <c r="AA18" s="3"/>
      <c r="AB18" s="3"/>
      <c r="AC18" s="3"/>
      <c r="AD18" s="3"/>
      <c r="AE18" s="3"/>
      <c r="AF18" s="3"/>
      <c r="AG18" s="3"/>
      <c r="AH18" s="3"/>
      <c r="AI18" s="3"/>
      <c r="AJ18" s="3"/>
      <c r="AK18" s="3"/>
      <c r="AL18" s="3"/>
      <c r="AM18" s="3"/>
    </row>
    <row r="19" spans="1:39" ht="15.75" x14ac:dyDescent="0.25">
      <c r="A19" s="3"/>
      <c r="B19" s="122" t="s">
        <v>6</v>
      </c>
      <c r="C19" s="123"/>
      <c r="D19" s="123"/>
      <c r="E19" s="123"/>
      <c r="F19" s="123"/>
      <c r="G19" s="123"/>
      <c r="H19" s="123"/>
      <c r="I19" s="123"/>
      <c r="J19" s="123"/>
      <c r="K19" s="123"/>
      <c r="L19" s="123"/>
      <c r="M19" s="123"/>
      <c r="N19" s="123"/>
      <c r="O19" s="123"/>
      <c r="P19" s="123"/>
      <c r="Q19" s="123"/>
      <c r="R19" s="123"/>
      <c r="S19" s="123"/>
      <c r="T19" s="123"/>
      <c r="U19" s="123"/>
      <c r="V19" s="123"/>
      <c r="W19" s="123"/>
      <c r="X19" s="123"/>
      <c r="Y19" s="123"/>
      <c r="Z19" s="123"/>
      <c r="AA19" s="123"/>
      <c r="AB19" s="123"/>
      <c r="AC19" s="123"/>
      <c r="AD19" s="123"/>
      <c r="AE19" s="123"/>
      <c r="AF19" s="123"/>
      <c r="AG19" s="123"/>
      <c r="AH19" s="123"/>
      <c r="AI19" s="123"/>
      <c r="AJ19" s="123"/>
      <c r="AK19" s="123"/>
      <c r="AL19" s="124"/>
      <c r="AM19" s="3"/>
    </row>
    <row r="20" spans="1:39" ht="130.9" customHeight="1" x14ac:dyDescent="0.25">
      <c r="A20" s="3"/>
      <c r="B20" s="125"/>
      <c r="C20" s="126"/>
      <c r="D20" s="126"/>
      <c r="E20" s="126"/>
      <c r="F20" s="126"/>
      <c r="G20" s="126"/>
      <c r="H20" s="126"/>
      <c r="I20" s="126"/>
      <c r="J20" s="126"/>
      <c r="K20" s="126"/>
      <c r="L20" s="126"/>
      <c r="M20" s="126"/>
      <c r="N20" s="126"/>
      <c r="O20" s="126"/>
      <c r="P20" s="126"/>
      <c r="Q20" s="126"/>
      <c r="R20" s="126"/>
      <c r="S20" s="126"/>
      <c r="T20" s="126"/>
      <c r="U20" s="126"/>
      <c r="V20" s="126"/>
      <c r="W20" s="126"/>
      <c r="X20" s="126"/>
      <c r="Y20" s="126"/>
      <c r="Z20" s="126"/>
      <c r="AA20" s="126"/>
      <c r="AB20" s="126"/>
      <c r="AC20" s="126"/>
      <c r="AD20" s="126"/>
      <c r="AE20" s="126"/>
      <c r="AF20" s="126"/>
      <c r="AG20" s="126"/>
      <c r="AH20" s="126"/>
      <c r="AI20" s="126"/>
      <c r="AJ20" s="126"/>
      <c r="AK20" s="126"/>
      <c r="AL20" s="127"/>
      <c r="AM20" s="3"/>
    </row>
    <row r="21" spans="1:39" x14ac:dyDescent="0.25">
      <c r="A21" s="3"/>
      <c r="B21" s="3"/>
      <c r="C21" s="3"/>
      <c r="D21" s="3"/>
      <c r="E21" s="3"/>
      <c r="F21" s="3"/>
      <c r="G21" s="3"/>
      <c r="H21" s="3"/>
      <c r="I21" s="3"/>
      <c r="J21" s="3"/>
      <c r="K21" s="3"/>
      <c r="L21" s="3"/>
      <c r="M21" s="3"/>
      <c r="N21" s="3"/>
      <c r="O21" s="3"/>
      <c r="P21" s="3"/>
      <c r="Q21" s="3"/>
      <c r="R21" s="3"/>
      <c r="S21" s="3"/>
      <c r="T21" s="3"/>
      <c r="U21" s="3"/>
      <c r="V21" s="3"/>
      <c r="W21" s="3"/>
      <c r="X21" s="3"/>
      <c r="Y21" s="3"/>
      <c r="Z21" s="3"/>
      <c r="AA21" s="3"/>
      <c r="AB21" s="3"/>
      <c r="AC21" s="3"/>
      <c r="AD21" s="3"/>
      <c r="AE21" s="3"/>
      <c r="AF21" s="3"/>
      <c r="AG21" s="3"/>
      <c r="AH21" s="3"/>
      <c r="AI21" s="3"/>
      <c r="AJ21" s="3"/>
      <c r="AK21" s="3"/>
      <c r="AL21" s="3"/>
      <c r="AM21" s="3"/>
    </row>
    <row r="22" spans="1:39" ht="31.15" customHeight="1" x14ac:dyDescent="0.25">
      <c r="A22" s="3"/>
      <c r="B22" s="122" t="s">
        <v>7</v>
      </c>
      <c r="C22" s="123"/>
      <c r="D22" s="123"/>
      <c r="E22" s="123"/>
      <c r="F22" s="123"/>
      <c r="G22" s="123"/>
      <c r="H22" s="123"/>
      <c r="I22" s="123"/>
      <c r="J22" s="123"/>
      <c r="K22" s="123"/>
      <c r="L22" s="123"/>
      <c r="M22" s="123"/>
      <c r="N22" s="123"/>
      <c r="O22" s="123"/>
      <c r="P22" s="123"/>
      <c r="Q22" s="123"/>
      <c r="R22" s="123"/>
      <c r="S22" s="123"/>
      <c r="T22" s="123"/>
      <c r="U22" s="123"/>
      <c r="V22" s="123"/>
      <c r="W22" s="123"/>
      <c r="X22" s="123"/>
      <c r="Y22" s="123"/>
      <c r="Z22" s="123"/>
      <c r="AA22" s="123"/>
      <c r="AB22" s="123"/>
      <c r="AC22" s="123"/>
      <c r="AD22" s="123"/>
      <c r="AE22" s="123"/>
      <c r="AF22" s="123"/>
      <c r="AG22" s="123"/>
      <c r="AH22" s="123"/>
      <c r="AI22" s="123"/>
      <c r="AJ22" s="123"/>
      <c r="AK22" s="123"/>
      <c r="AL22" s="124"/>
      <c r="AM22" s="3"/>
    </row>
    <row r="23" spans="1:39" ht="130.9" customHeight="1" x14ac:dyDescent="0.25">
      <c r="A23" s="3"/>
      <c r="B23" s="125"/>
      <c r="C23" s="126"/>
      <c r="D23" s="126"/>
      <c r="E23" s="126"/>
      <c r="F23" s="126"/>
      <c r="G23" s="126"/>
      <c r="H23" s="126"/>
      <c r="I23" s="126"/>
      <c r="J23" s="126"/>
      <c r="K23" s="126"/>
      <c r="L23" s="126"/>
      <c r="M23" s="126"/>
      <c r="N23" s="126"/>
      <c r="O23" s="126"/>
      <c r="P23" s="126"/>
      <c r="Q23" s="126"/>
      <c r="R23" s="126"/>
      <c r="S23" s="126"/>
      <c r="T23" s="126"/>
      <c r="U23" s="126"/>
      <c r="V23" s="126"/>
      <c r="W23" s="126"/>
      <c r="X23" s="126"/>
      <c r="Y23" s="126"/>
      <c r="Z23" s="126"/>
      <c r="AA23" s="126"/>
      <c r="AB23" s="126"/>
      <c r="AC23" s="126"/>
      <c r="AD23" s="126"/>
      <c r="AE23" s="126"/>
      <c r="AF23" s="126"/>
      <c r="AG23" s="126"/>
      <c r="AH23" s="126"/>
      <c r="AI23" s="126"/>
      <c r="AJ23" s="126"/>
      <c r="AK23" s="126"/>
      <c r="AL23" s="127"/>
      <c r="AM23" s="3"/>
    </row>
    <row r="24" spans="1:39" x14ac:dyDescent="0.25">
      <c r="A24" s="3"/>
      <c r="B24" s="7"/>
      <c r="C24" s="7"/>
      <c r="D24" s="7"/>
      <c r="E24" s="7"/>
      <c r="F24" s="7"/>
      <c r="G24" s="7"/>
      <c r="H24" s="7"/>
      <c r="I24" s="7"/>
      <c r="J24" s="7"/>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c r="AL24" s="7"/>
      <c r="AM24" s="3"/>
    </row>
    <row r="25" spans="1:39" x14ac:dyDescent="0.25">
      <c r="A25" s="3"/>
      <c r="B25" s="128" t="s">
        <v>14</v>
      </c>
      <c r="C25" s="128"/>
      <c r="D25" s="128"/>
      <c r="E25" s="128"/>
      <c r="F25" s="128"/>
      <c r="G25" s="128"/>
      <c r="H25" s="128"/>
      <c r="I25" s="128"/>
      <c r="J25" s="128"/>
      <c r="K25" s="128"/>
      <c r="L25" s="128"/>
      <c r="M25" s="128"/>
      <c r="N25" s="128"/>
      <c r="O25" s="128"/>
      <c r="P25" s="128"/>
      <c r="Q25" s="128"/>
      <c r="R25" s="128"/>
      <c r="S25" s="128"/>
      <c r="T25" s="128"/>
      <c r="U25" s="128"/>
      <c r="V25" s="128"/>
      <c r="W25" s="3"/>
      <c r="X25" s="3"/>
      <c r="Y25" s="3"/>
      <c r="Z25" s="3"/>
      <c r="AA25" s="3"/>
      <c r="AB25" s="3"/>
      <c r="AC25" s="3"/>
      <c r="AD25" s="3"/>
      <c r="AE25" s="3"/>
      <c r="AF25" s="3"/>
      <c r="AG25" s="3"/>
      <c r="AH25" s="3"/>
      <c r="AI25" s="3"/>
      <c r="AJ25" s="4" t="s">
        <v>13</v>
      </c>
      <c r="AK25" s="3"/>
      <c r="AL25" s="3"/>
      <c r="AM25" s="3"/>
    </row>
    <row r="26" spans="1:39" x14ac:dyDescent="0.25">
      <c r="A26" s="3"/>
      <c r="B26" s="119" t="s">
        <v>56</v>
      </c>
      <c r="C26" s="119"/>
      <c r="D26" s="119"/>
      <c r="E26" s="119"/>
      <c r="F26" s="119"/>
      <c r="G26" s="119"/>
      <c r="H26" s="119"/>
      <c r="I26" s="119"/>
      <c r="J26" s="119"/>
      <c r="K26" s="119"/>
      <c r="L26" s="119"/>
      <c r="M26" s="119"/>
      <c r="N26" s="119"/>
      <c r="O26" s="119"/>
      <c r="P26" s="119"/>
      <c r="Q26" s="119"/>
      <c r="R26" s="119"/>
      <c r="S26" s="119"/>
      <c r="T26" s="119"/>
      <c r="U26" s="119"/>
      <c r="V26" s="119"/>
      <c r="W26" s="3"/>
      <c r="X26" s="3"/>
      <c r="Y26" s="3"/>
      <c r="Z26" s="3"/>
      <c r="AA26" s="3"/>
      <c r="AB26" s="3"/>
      <c r="AC26" s="3"/>
      <c r="AD26" s="3"/>
      <c r="AE26" s="3"/>
      <c r="AF26" s="3"/>
      <c r="AG26" s="3"/>
      <c r="AH26" s="3"/>
      <c r="AI26" s="3"/>
      <c r="AJ26" s="3"/>
      <c r="AK26" s="3"/>
      <c r="AL26" s="3"/>
      <c r="AM26" s="3"/>
    </row>
  </sheetData>
  <sheetProtection algorithmName="SHA-512" hashValue="0j49zrKBULeHxHbaofheQVz00I1CH/gvFLeeQrk7fwPZqmPowHf0kXbHoodEYWbYper6lfY8ffj7dXkprj0HkA==" saltValue="Jk/h+h3smcdsMYZFMIUspQ==" spinCount="100000" sheet="1" selectLockedCells="1"/>
  <mergeCells count="35">
    <mergeCell ref="AT12:BR14"/>
    <mergeCell ref="AT7:BQ9"/>
    <mergeCell ref="AS7:AS9"/>
    <mergeCell ref="AS4:BP6"/>
    <mergeCell ref="B6:G6"/>
    <mergeCell ref="V12:AB12"/>
    <mergeCell ref="B8:G8"/>
    <mergeCell ref="B25:V25"/>
    <mergeCell ref="H8:K8"/>
    <mergeCell ref="AB10:AL10"/>
    <mergeCell ref="Y8:AL8"/>
    <mergeCell ref="V6:AC6"/>
    <mergeCell ref="AD6:AL6"/>
    <mergeCell ref="H6:T6"/>
    <mergeCell ref="V8:X8"/>
    <mergeCell ref="V10:AA10"/>
    <mergeCell ref="G10:Q10"/>
    <mergeCell ref="G12:Q12"/>
    <mergeCell ref="AC12:AL12"/>
    <mergeCell ref="AS16:BQ16"/>
    <mergeCell ref="AS10:AS11"/>
    <mergeCell ref="AT10:BP11"/>
    <mergeCell ref="B26:V26"/>
    <mergeCell ref="B10:F10"/>
    <mergeCell ref="B12:F12"/>
    <mergeCell ref="B14:G14"/>
    <mergeCell ref="H14:L14"/>
    <mergeCell ref="B16:AL16"/>
    <mergeCell ref="B17:AL17"/>
    <mergeCell ref="B19:AL19"/>
    <mergeCell ref="B20:AL20"/>
    <mergeCell ref="B22:AL22"/>
    <mergeCell ref="B23:AL23"/>
    <mergeCell ref="V14:X14"/>
    <mergeCell ref="Y14:AL14"/>
  </mergeCells>
  <hyperlinks>
    <hyperlink ref="B26" r:id="rId1" display="http://www.mass.gov/dfs" xr:uid="{00000000-0004-0000-0000-000000000000}"/>
  </hyperlinks>
  <pageMargins left="0.2" right="0.2" top="0.25" bottom="0.25" header="0.05" footer="0.05"/>
  <pageSetup fitToHeight="0" orientation="portrait" cellComments="atEnd"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CI45"/>
  <sheetViews>
    <sheetView workbookViewId="0">
      <selection activeCell="B35" sqref="B35:J35"/>
    </sheetView>
  </sheetViews>
  <sheetFormatPr defaultColWidth="8.85546875" defaultRowHeight="15" x14ac:dyDescent="0.25"/>
  <cols>
    <col min="1" max="1" width="1.140625" style="14" customWidth="1"/>
    <col min="2" max="51" width="2.7109375" style="14" customWidth="1"/>
    <col min="52" max="52" width="0.7109375" style="14" customWidth="1"/>
    <col min="53" max="54" width="2.7109375" style="14" customWidth="1"/>
    <col min="55" max="55" width="8.28515625" style="14" hidden="1" customWidth="1"/>
    <col min="56" max="56" width="9" style="14" hidden="1" customWidth="1"/>
    <col min="57" max="58" width="12.85546875" style="14" hidden="1" customWidth="1"/>
    <col min="59" max="59" width="7.7109375" style="14" hidden="1" customWidth="1"/>
    <col min="60" max="60" width="15.140625" style="14" hidden="1" customWidth="1"/>
    <col min="61" max="61" width="5.7109375" style="14" customWidth="1"/>
    <col min="62" max="62" width="2.7109375" style="22" customWidth="1"/>
    <col min="63" max="70" width="2.7109375" style="14" customWidth="1"/>
    <col min="71" max="71" width="0.7109375" style="14" customWidth="1"/>
    <col min="72" max="80" width="2.7109375" style="14" customWidth="1"/>
    <col min="81" max="81" width="2.5703125" style="14" customWidth="1"/>
    <col min="82" max="112" width="2.7109375" style="14" customWidth="1"/>
    <col min="113" max="16384" width="8.85546875" style="14"/>
  </cols>
  <sheetData>
    <row r="1" spans="1:87" ht="21" customHeight="1" x14ac:dyDescent="0.25">
      <c r="A1" s="11"/>
      <c r="B1" s="11"/>
      <c r="C1" s="11"/>
      <c r="D1" s="11"/>
      <c r="E1" s="11"/>
      <c r="F1" s="11"/>
      <c r="G1" s="142" t="s">
        <v>0</v>
      </c>
      <c r="H1" s="142"/>
      <c r="I1" s="142"/>
      <c r="J1" s="142"/>
      <c r="K1" s="142"/>
      <c r="L1" s="142"/>
      <c r="M1" s="142"/>
      <c r="N1" s="142"/>
      <c r="O1" s="142"/>
      <c r="P1" s="142"/>
      <c r="Q1" s="142"/>
      <c r="R1" s="142"/>
      <c r="S1" s="142"/>
      <c r="T1" s="142"/>
      <c r="U1" s="142"/>
      <c r="V1" s="142"/>
      <c r="W1" s="142"/>
      <c r="X1" s="142"/>
      <c r="Y1" s="142"/>
      <c r="Z1" s="142"/>
      <c r="AA1" s="142"/>
      <c r="AB1" s="142"/>
      <c r="AC1" s="142"/>
      <c r="AD1" s="142"/>
      <c r="AE1" s="142"/>
      <c r="AF1" s="142"/>
      <c r="AG1" s="142"/>
      <c r="AH1" s="12"/>
      <c r="AI1" s="12"/>
      <c r="AJ1" s="182" t="str">
        <f>(IF('Programmatic Summary'!H6="","",'Programmatic Summary'!H6))</f>
        <v/>
      </c>
      <c r="AK1" s="182"/>
      <c r="AL1" s="182"/>
      <c r="AM1" s="182"/>
      <c r="AN1" s="182"/>
      <c r="AO1" s="182"/>
      <c r="AP1" s="182"/>
      <c r="AQ1" s="182"/>
      <c r="AR1" s="182"/>
      <c r="AS1" s="182"/>
      <c r="AT1" s="182"/>
      <c r="AU1" s="182"/>
      <c r="AV1" s="182"/>
      <c r="AW1" s="182"/>
      <c r="AX1" s="182"/>
      <c r="AY1" s="182"/>
      <c r="AZ1" s="19"/>
    </row>
    <row r="2" spans="1:87" ht="18.75" customHeight="1" x14ac:dyDescent="0.25">
      <c r="A2" s="11"/>
      <c r="B2" s="11"/>
      <c r="C2" s="11"/>
      <c r="D2" s="11"/>
      <c r="E2" s="11"/>
      <c r="F2" s="11"/>
      <c r="G2" s="137" t="s">
        <v>2556</v>
      </c>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21"/>
      <c r="AM2" s="21"/>
      <c r="AN2" s="21"/>
      <c r="AO2" s="21"/>
      <c r="AP2" s="21"/>
      <c r="AQ2" s="21"/>
      <c r="AR2" s="21"/>
      <c r="AS2" s="21"/>
      <c r="AT2" s="21"/>
      <c r="AU2" s="21"/>
      <c r="AV2" s="21"/>
      <c r="AW2" s="21"/>
      <c r="AX2" s="21"/>
      <c r="AY2" s="21"/>
      <c r="AZ2" s="11"/>
    </row>
    <row r="3" spans="1:87" ht="3.6" customHeight="1" x14ac:dyDescent="0.25">
      <c r="A3" s="15"/>
      <c r="B3" s="15"/>
      <c r="C3" s="15"/>
      <c r="D3" s="15"/>
      <c r="E3" s="15"/>
      <c r="F3" s="15"/>
      <c r="G3" s="15"/>
      <c r="H3" s="15"/>
      <c r="I3" s="15"/>
      <c r="J3" s="15"/>
      <c r="K3" s="15"/>
      <c r="L3" s="15"/>
      <c r="M3" s="15"/>
      <c r="N3" s="15"/>
      <c r="O3" s="15"/>
      <c r="P3" s="15"/>
      <c r="Q3" s="15"/>
      <c r="R3" s="15"/>
      <c r="S3" s="15"/>
      <c r="T3" s="15"/>
      <c r="U3" s="15"/>
      <c r="V3" s="15"/>
      <c r="W3" s="15"/>
      <c r="X3" s="15"/>
      <c r="Y3" s="15"/>
      <c r="Z3" s="15"/>
      <c r="AA3" s="15"/>
      <c r="AB3" s="15"/>
      <c r="AC3" s="15"/>
      <c r="AD3" s="15"/>
      <c r="AE3" s="15"/>
      <c r="AF3" s="15"/>
      <c r="AG3" s="15"/>
      <c r="AH3" s="15"/>
      <c r="AI3" s="15"/>
      <c r="AJ3" s="15"/>
      <c r="AK3" s="15"/>
      <c r="AL3" s="15"/>
      <c r="AM3" s="15"/>
      <c r="AN3" s="15"/>
      <c r="AO3" s="15"/>
      <c r="AP3" s="15"/>
      <c r="AQ3" s="15"/>
      <c r="AR3" s="15"/>
      <c r="AS3" s="15"/>
      <c r="AT3" s="15"/>
      <c r="AU3" s="15"/>
      <c r="AV3" s="15"/>
      <c r="AW3" s="15"/>
      <c r="AX3" s="15"/>
      <c r="AY3" s="15"/>
      <c r="AZ3" s="15"/>
    </row>
    <row r="4" spans="1:87" ht="28.9" customHeight="1" thickBot="1" x14ac:dyDescent="0.3">
      <c r="A4" s="11"/>
      <c r="B4" s="11"/>
      <c r="C4" s="11"/>
      <c r="D4" s="11"/>
      <c r="E4" s="11"/>
      <c r="F4" s="43"/>
      <c r="G4" s="143" t="s">
        <v>16</v>
      </c>
      <c r="H4" s="143"/>
      <c r="I4" s="143"/>
      <c r="J4" s="143"/>
      <c r="K4" s="143"/>
      <c r="L4" s="143"/>
      <c r="M4" s="143"/>
      <c r="N4" s="143"/>
      <c r="O4" s="143"/>
      <c r="P4" s="143"/>
      <c r="Q4" s="143"/>
      <c r="R4" s="143"/>
      <c r="S4" s="143"/>
      <c r="T4" s="143"/>
      <c r="U4" s="143"/>
      <c r="V4" s="143"/>
      <c r="W4" s="143"/>
      <c r="X4" s="143"/>
      <c r="Y4" s="143"/>
      <c r="Z4" s="143"/>
      <c r="AA4" s="143"/>
      <c r="AB4" s="143"/>
      <c r="AC4" s="16"/>
      <c r="AD4" s="16"/>
      <c r="AE4" s="16"/>
      <c r="AF4" s="16"/>
      <c r="AG4" s="16"/>
      <c r="AH4" s="16"/>
      <c r="AI4" s="11"/>
      <c r="AJ4" s="11"/>
      <c r="AK4" s="11"/>
      <c r="AL4" s="11"/>
      <c r="AM4" s="11"/>
      <c r="AN4" s="11"/>
      <c r="AO4" s="11"/>
      <c r="AP4" s="11"/>
      <c r="AQ4" s="11"/>
      <c r="AR4" s="11"/>
      <c r="AS4" s="11"/>
      <c r="AT4" s="11"/>
      <c r="AU4" s="11"/>
      <c r="AV4" s="11"/>
      <c r="AW4" s="11"/>
      <c r="AX4" s="11"/>
      <c r="AY4" s="11"/>
      <c r="AZ4" s="11"/>
    </row>
    <row r="5" spans="1:87" s="17" customFormat="1" ht="28.15" customHeight="1" thickBot="1" x14ac:dyDescent="0.3">
      <c r="A5" s="13"/>
      <c r="B5" s="156" t="s">
        <v>17</v>
      </c>
      <c r="C5" s="157"/>
      <c r="D5" s="157"/>
      <c r="E5" s="157"/>
      <c r="F5" s="157"/>
      <c r="G5" s="157"/>
      <c r="H5" s="157"/>
      <c r="I5" s="157"/>
      <c r="J5" s="157"/>
      <c r="K5" s="157"/>
      <c r="L5" s="157"/>
      <c r="M5" s="157" t="s">
        <v>18</v>
      </c>
      <c r="N5" s="157"/>
      <c r="O5" s="157"/>
      <c r="P5" s="157"/>
      <c r="Q5" s="157" t="s">
        <v>19</v>
      </c>
      <c r="R5" s="157"/>
      <c r="S5" s="157"/>
      <c r="T5" s="157"/>
      <c r="U5" s="157" t="s">
        <v>24</v>
      </c>
      <c r="V5" s="157"/>
      <c r="W5" s="157"/>
      <c r="X5" s="157"/>
      <c r="Y5" s="157" t="s">
        <v>20</v>
      </c>
      <c r="Z5" s="157"/>
      <c r="AA5" s="157"/>
      <c r="AB5" s="157"/>
      <c r="AC5" s="157" t="s">
        <v>21</v>
      </c>
      <c r="AD5" s="157"/>
      <c r="AE5" s="157"/>
      <c r="AF5" s="157"/>
      <c r="AG5" s="157"/>
      <c r="AH5" s="157"/>
      <c r="AI5" s="157"/>
      <c r="AJ5" s="157"/>
      <c r="AK5" s="157"/>
      <c r="AL5" s="157"/>
      <c r="AM5" s="157"/>
      <c r="AN5" s="144" t="s">
        <v>57</v>
      </c>
      <c r="AO5" s="145"/>
      <c r="AP5" s="145"/>
      <c r="AQ5" s="146"/>
      <c r="AR5" s="157" t="s">
        <v>22</v>
      </c>
      <c r="AS5" s="157"/>
      <c r="AT5" s="157"/>
      <c r="AU5" s="157"/>
      <c r="AV5" s="157" t="s">
        <v>23</v>
      </c>
      <c r="AW5" s="157"/>
      <c r="AX5" s="157"/>
      <c r="AY5" s="158"/>
      <c r="AZ5" s="13"/>
      <c r="BC5" s="17" t="s">
        <v>18</v>
      </c>
      <c r="BD5" s="17" t="s">
        <v>19</v>
      </c>
      <c r="BE5" s="17" t="s">
        <v>21</v>
      </c>
      <c r="BF5" s="17" t="s">
        <v>57</v>
      </c>
      <c r="BG5" s="17" t="s">
        <v>46</v>
      </c>
      <c r="BH5" s="17" t="s">
        <v>23</v>
      </c>
      <c r="BJ5" s="179" t="s">
        <v>67</v>
      </c>
      <c r="BK5" s="180"/>
      <c r="BL5" s="180"/>
      <c r="BM5" s="180"/>
      <c r="BN5" s="180"/>
      <c r="BO5" s="180"/>
      <c r="BP5" s="180"/>
      <c r="BQ5" s="180"/>
      <c r="BR5" s="180"/>
      <c r="BS5" s="180"/>
      <c r="BT5" s="180"/>
      <c r="BU5" s="180"/>
      <c r="BV5" s="180"/>
      <c r="BW5" s="180"/>
      <c r="BX5" s="180"/>
      <c r="BY5" s="180"/>
      <c r="BZ5" s="180"/>
      <c r="CA5" s="180"/>
      <c r="CB5" s="180"/>
      <c r="CC5" s="180"/>
      <c r="CD5" s="180"/>
      <c r="CE5" s="180"/>
      <c r="CF5" s="180"/>
      <c r="CG5" s="180"/>
      <c r="CH5" s="180"/>
      <c r="CI5" s="99"/>
    </row>
    <row r="6" spans="1:87" ht="14.45" customHeight="1" x14ac:dyDescent="0.25">
      <c r="A6" s="11"/>
      <c r="B6" s="159"/>
      <c r="C6" s="160"/>
      <c r="D6" s="160"/>
      <c r="E6" s="160"/>
      <c r="F6" s="160"/>
      <c r="G6" s="160"/>
      <c r="H6" s="160"/>
      <c r="I6" s="160"/>
      <c r="J6" s="160"/>
      <c r="K6" s="160"/>
      <c r="L6" s="160"/>
      <c r="M6" s="175"/>
      <c r="N6" s="175"/>
      <c r="O6" s="175"/>
      <c r="P6" s="175"/>
      <c r="Q6" s="173"/>
      <c r="R6" s="173"/>
      <c r="S6" s="173"/>
      <c r="T6" s="173"/>
      <c r="U6" s="173"/>
      <c r="V6" s="173"/>
      <c r="W6" s="173"/>
      <c r="X6" s="173"/>
      <c r="Y6" s="172" t="str">
        <f>IF(COUNTIF(BC6:BH6,0)=6,(M6*Q6)+U6,"")</f>
        <v/>
      </c>
      <c r="Z6" s="172"/>
      <c r="AA6" s="172"/>
      <c r="AB6" s="172"/>
      <c r="AC6" s="171"/>
      <c r="AD6" s="171"/>
      <c r="AE6" s="171"/>
      <c r="AF6" s="171"/>
      <c r="AG6" s="171"/>
      <c r="AH6" s="171"/>
      <c r="AI6" s="171"/>
      <c r="AJ6" s="171"/>
      <c r="AK6" s="171"/>
      <c r="AL6" s="171"/>
      <c r="AM6" s="171"/>
      <c r="AN6" s="147"/>
      <c r="AO6" s="147"/>
      <c r="AP6" s="147"/>
      <c r="AQ6" s="147"/>
      <c r="AR6" s="170"/>
      <c r="AS6" s="170"/>
      <c r="AT6" s="170"/>
      <c r="AU6" s="170"/>
      <c r="AV6" s="170"/>
      <c r="AW6" s="170"/>
      <c r="AX6" s="170"/>
      <c r="AY6" s="174"/>
      <c r="AZ6" s="11"/>
      <c r="BB6" s="20"/>
      <c r="BC6" s="29" t="str">
        <f>IF($B6="","N/A",IF(M6="",1,0))</f>
        <v>N/A</v>
      </c>
      <c r="BD6" s="29" t="str">
        <f>IF($B6="","N/A",IF(Q6="",1,0))</f>
        <v>N/A</v>
      </c>
      <c r="BE6" s="29" t="str">
        <f>IF($B6="","N/A",IF(AC6="",1,0))</f>
        <v>N/A</v>
      </c>
      <c r="BF6" s="29" t="str">
        <f>IF($B6="","N/A",IF(AN6="",1,0))</f>
        <v>N/A</v>
      </c>
      <c r="BG6" s="29" t="str">
        <f>IF($B6="","N/A",IF(AR6="",1,0))</f>
        <v>N/A</v>
      </c>
      <c r="BH6" s="29" t="str">
        <f>IF($B6="","N/A",IF(AV6="",1,0))</f>
        <v>N/A</v>
      </c>
      <c r="BJ6" s="100" t="s">
        <v>47</v>
      </c>
      <c r="BK6" s="138" t="s">
        <v>51</v>
      </c>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64"/>
    </row>
    <row r="7" spans="1:87" x14ac:dyDescent="0.25">
      <c r="A7" s="11"/>
      <c r="B7" s="161"/>
      <c r="C7" s="162"/>
      <c r="D7" s="162"/>
      <c r="E7" s="162"/>
      <c r="F7" s="162"/>
      <c r="G7" s="162"/>
      <c r="H7" s="162"/>
      <c r="I7" s="162"/>
      <c r="J7" s="162"/>
      <c r="K7" s="162"/>
      <c r="L7" s="162"/>
      <c r="M7" s="163"/>
      <c r="N7" s="163"/>
      <c r="O7" s="163"/>
      <c r="P7" s="163"/>
      <c r="Q7" s="165"/>
      <c r="R7" s="165"/>
      <c r="S7" s="165"/>
      <c r="T7" s="165"/>
      <c r="U7" s="165"/>
      <c r="V7" s="165"/>
      <c r="W7" s="165"/>
      <c r="X7" s="165"/>
      <c r="Y7" s="166" t="str">
        <f t="shared" ref="Y7:Y25" si="0">IF(COUNTIF(BC7:BH7,0)=6,(M7*Q7)+U7,"")</f>
        <v/>
      </c>
      <c r="Z7" s="166"/>
      <c r="AA7" s="166"/>
      <c r="AB7" s="166"/>
      <c r="AC7" s="167"/>
      <c r="AD7" s="167"/>
      <c r="AE7" s="167"/>
      <c r="AF7" s="167"/>
      <c r="AG7" s="167"/>
      <c r="AH7" s="167"/>
      <c r="AI7" s="167"/>
      <c r="AJ7" s="167"/>
      <c r="AK7" s="167"/>
      <c r="AL7" s="167"/>
      <c r="AM7" s="167"/>
      <c r="AN7" s="148"/>
      <c r="AO7" s="148"/>
      <c r="AP7" s="148"/>
      <c r="AQ7" s="148"/>
      <c r="AR7" s="168"/>
      <c r="AS7" s="168"/>
      <c r="AT7" s="168"/>
      <c r="AU7" s="168"/>
      <c r="AV7" s="168"/>
      <c r="AW7" s="168"/>
      <c r="AX7" s="168"/>
      <c r="AY7" s="169"/>
      <c r="AZ7" s="11"/>
      <c r="BC7" s="29" t="str">
        <f t="shared" ref="BC7:BC25" si="1">IF($B7="","N/A",IF(M7="",1,0))</f>
        <v>N/A</v>
      </c>
      <c r="BD7" s="29" t="str">
        <f t="shared" ref="BD7:BD25" si="2">IF($B7="","N/A",IF(Q7="",1,0))</f>
        <v>N/A</v>
      </c>
      <c r="BE7" s="29" t="str">
        <f t="shared" ref="BE7:BE25" si="3">IF($B7="","N/A",IF(AC7="",1,0))</f>
        <v>N/A</v>
      </c>
      <c r="BF7" s="29" t="str">
        <f>IF($B7="","N/A",IF(AN7="",1,0))</f>
        <v>N/A</v>
      </c>
      <c r="BG7" s="29" t="str">
        <f t="shared" ref="BG7:BG25" si="4">IF($B7="","N/A",IF(AR7="",1,0))</f>
        <v>N/A</v>
      </c>
      <c r="BH7" s="29" t="str">
        <f t="shared" ref="BH7:BH25" si="5">IF($B7="","N/A",IF(AV7="",1,0))</f>
        <v>N/A</v>
      </c>
      <c r="BJ7" s="100"/>
      <c r="BK7" s="138"/>
      <c r="BL7" s="138"/>
      <c r="BM7" s="138"/>
      <c r="BN7" s="138"/>
      <c r="BO7" s="138"/>
      <c r="BP7" s="138"/>
      <c r="BQ7" s="138"/>
      <c r="BR7" s="138"/>
      <c r="BS7" s="138"/>
      <c r="BT7" s="138"/>
      <c r="BU7" s="138"/>
      <c r="BV7" s="138"/>
      <c r="BW7" s="138"/>
      <c r="BX7" s="138"/>
      <c r="BY7" s="138"/>
      <c r="BZ7" s="138"/>
      <c r="CA7" s="138"/>
      <c r="CB7" s="138"/>
      <c r="CC7" s="138"/>
      <c r="CD7" s="138"/>
      <c r="CE7" s="138"/>
      <c r="CF7" s="138"/>
      <c r="CG7" s="138"/>
      <c r="CH7" s="138"/>
      <c r="CI7" s="164"/>
    </row>
    <row r="8" spans="1:87" x14ac:dyDescent="0.25">
      <c r="A8" s="11"/>
      <c r="B8" s="161"/>
      <c r="C8" s="162"/>
      <c r="D8" s="162"/>
      <c r="E8" s="162"/>
      <c r="F8" s="162"/>
      <c r="G8" s="162"/>
      <c r="H8" s="162"/>
      <c r="I8" s="162"/>
      <c r="J8" s="162"/>
      <c r="K8" s="162"/>
      <c r="L8" s="162"/>
      <c r="M8" s="163"/>
      <c r="N8" s="163"/>
      <c r="O8" s="163"/>
      <c r="P8" s="163"/>
      <c r="Q8" s="165"/>
      <c r="R8" s="165"/>
      <c r="S8" s="165"/>
      <c r="T8" s="165"/>
      <c r="U8" s="165"/>
      <c r="V8" s="165"/>
      <c r="W8" s="165"/>
      <c r="X8" s="165"/>
      <c r="Y8" s="166" t="str">
        <f t="shared" si="0"/>
        <v/>
      </c>
      <c r="Z8" s="166"/>
      <c r="AA8" s="166"/>
      <c r="AB8" s="166"/>
      <c r="AC8" s="167"/>
      <c r="AD8" s="167"/>
      <c r="AE8" s="167"/>
      <c r="AF8" s="167"/>
      <c r="AG8" s="167"/>
      <c r="AH8" s="167"/>
      <c r="AI8" s="167"/>
      <c r="AJ8" s="167"/>
      <c r="AK8" s="167"/>
      <c r="AL8" s="167"/>
      <c r="AM8" s="167"/>
      <c r="AN8" s="148"/>
      <c r="AO8" s="148"/>
      <c r="AP8" s="148"/>
      <c r="AQ8" s="148"/>
      <c r="AR8" s="168"/>
      <c r="AS8" s="168"/>
      <c r="AT8" s="168"/>
      <c r="AU8" s="168"/>
      <c r="AV8" s="168"/>
      <c r="AW8" s="168"/>
      <c r="AX8" s="168"/>
      <c r="AY8" s="169"/>
      <c r="AZ8" s="11"/>
      <c r="BC8" s="29" t="str">
        <f t="shared" si="1"/>
        <v>N/A</v>
      </c>
      <c r="BD8" s="29" t="str">
        <f t="shared" si="2"/>
        <v>N/A</v>
      </c>
      <c r="BE8" s="29" t="str">
        <f t="shared" si="3"/>
        <v>N/A</v>
      </c>
      <c r="BF8" s="29" t="str">
        <f t="shared" ref="BF8:BF25" si="6">IF($B8="","N/A",IF(AN8="",1,0))</f>
        <v>N/A</v>
      </c>
      <c r="BG8" s="29" t="str">
        <f t="shared" si="4"/>
        <v>N/A</v>
      </c>
      <c r="BH8" s="29" t="str">
        <f t="shared" si="5"/>
        <v>N/A</v>
      </c>
      <c r="BJ8" s="100"/>
      <c r="BK8" s="138"/>
      <c r="BL8" s="138"/>
      <c r="BM8" s="138"/>
      <c r="BN8" s="138"/>
      <c r="BO8" s="138"/>
      <c r="BP8" s="138"/>
      <c r="BQ8" s="138"/>
      <c r="BR8" s="138"/>
      <c r="BS8" s="138"/>
      <c r="BT8" s="138"/>
      <c r="BU8" s="138"/>
      <c r="BV8" s="138"/>
      <c r="BW8" s="138"/>
      <c r="BX8" s="138"/>
      <c r="BY8" s="138"/>
      <c r="BZ8" s="138"/>
      <c r="CA8" s="138"/>
      <c r="CB8" s="138"/>
      <c r="CC8" s="138"/>
      <c r="CD8" s="138"/>
      <c r="CE8" s="138"/>
      <c r="CF8" s="138"/>
      <c r="CG8" s="138"/>
      <c r="CH8" s="138"/>
      <c r="CI8" s="164"/>
    </row>
    <row r="9" spans="1:87" x14ac:dyDescent="0.25">
      <c r="A9" s="11"/>
      <c r="B9" s="161"/>
      <c r="C9" s="162"/>
      <c r="D9" s="162"/>
      <c r="E9" s="162"/>
      <c r="F9" s="162"/>
      <c r="G9" s="162"/>
      <c r="H9" s="162"/>
      <c r="I9" s="162"/>
      <c r="J9" s="162"/>
      <c r="K9" s="162"/>
      <c r="L9" s="162"/>
      <c r="M9" s="163"/>
      <c r="N9" s="163"/>
      <c r="O9" s="163"/>
      <c r="P9" s="163"/>
      <c r="Q9" s="165"/>
      <c r="R9" s="165"/>
      <c r="S9" s="165"/>
      <c r="T9" s="165"/>
      <c r="U9" s="165"/>
      <c r="V9" s="165"/>
      <c r="W9" s="165"/>
      <c r="X9" s="165"/>
      <c r="Y9" s="166" t="str">
        <f t="shared" si="0"/>
        <v/>
      </c>
      <c r="Z9" s="166"/>
      <c r="AA9" s="166"/>
      <c r="AB9" s="166"/>
      <c r="AC9" s="167"/>
      <c r="AD9" s="167"/>
      <c r="AE9" s="167"/>
      <c r="AF9" s="167"/>
      <c r="AG9" s="167"/>
      <c r="AH9" s="167"/>
      <c r="AI9" s="167"/>
      <c r="AJ9" s="167"/>
      <c r="AK9" s="167"/>
      <c r="AL9" s="167"/>
      <c r="AM9" s="167"/>
      <c r="AN9" s="148"/>
      <c r="AO9" s="148"/>
      <c r="AP9" s="148"/>
      <c r="AQ9" s="148"/>
      <c r="AR9" s="168"/>
      <c r="AS9" s="168"/>
      <c r="AT9" s="168"/>
      <c r="AU9" s="168"/>
      <c r="AV9" s="168"/>
      <c r="AW9" s="168"/>
      <c r="AX9" s="168"/>
      <c r="AY9" s="169"/>
      <c r="AZ9" s="11"/>
      <c r="BC9" s="29" t="str">
        <f t="shared" si="1"/>
        <v>N/A</v>
      </c>
      <c r="BD9" s="29" t="str">
        <f t="shared" si="2"/>
        <v>N/A</v>
      </c>
      <c r="BE9" s="29" t="str">
        <f t="shared" si="3"/>
        <v>N/A</v>
      </c>
      <c r="BF9" s="29" t="str">
        <f t="shared" si="6"/>
        <v>N/A</v>
      </c>
      <c r="BG9" s="29" t="str">
        <f t="shared" si="4"/>
        <v>N/A</v>
      </c>
      <c r="BH9" s="29" t="str">
        <f t="shared" si="5"/>
        <v>N/A</v>
      </c>
      <c r="BJ9" s="100"/>
      <c r="BK9" s="138"/>
      <c r="BL9" s="138"/>
      <c r="BM9" s="138"/>
      <c r="BN9" s="138"/>
      <c r="BO9" s="138"/>
      <c r="BP9" s="138"/>
      <c r="BQ9" s="138"/>
      <c r="BR9" s="138"/>
      <c r="BS9" s="138"/>
      <c r="BT9" s="138"/>
      <c r="BU9" s="138"/>
      <c r="BV9" s="138"/>
      <c r="BW9" s="138"/>
      <c r="BX9" s="138"/>
      <c r="BY9" s="138"/>
      <c r="BZ9" s="138"/>
      <c r="CA9" s="138"/>
      <c r="CB9" s="138"/>
      <c r="CC9" s="138"/>
      <c r="CD9" s="138"/>
      <c r="CE9" s="138"/>
      <c r="CF9" s="138"/>
      <c r="CG9" s="138"/>
      <c r="CH9" s="138"/>
      <c r="CI9" s="164"/>
    </row>
    <row r="10" spans="1:87" ht="15" customHeight="1" x14ac:dyDescent="0.25">
      <c r="A10" s="11"/>
      <c r="B10" s="161"/>
      <c r="C10" s="162"/>
      <c r="D10" s="162"/>
      <c r="E10" s="162"/>
      <c r="F10" s="162"/>
      <c r="G10" s="162"/>
      <c r="H10" s="162"/>
      <c r="I10" s="162"/>
      <c r="J10" s="162"/>
      <c r="K10" s="162"/>
      <c r="L10" s="162"/>
      <c r="M10" s="163"/>
      <c r="N10" s="163"/>
      <c r="O10" s="163"/>
      <c r="P10" s="163"/>
      <c r="Q10" s="165"/>
      <c r="R10" s="165"/>
      <c r="S10" s="165"/>
      <c r="T10" s="165"/>
      <c r="U10" s="165"/>
      <c r="V10" s="165"/>
      <c r="W10" s="165"/>
      <c r="X10" s="165"/>
      <c r="Y10" s="166" t="str">
        <f t="shared" si="0"/>
        <v/>
      </c>
      <c r="Z10" s="166"/>
      <c r="AA10" s="166"/>
      <c r="AB10" s="166"/>
      <c r="AC10" s="167"/>
      <c r="AD10" s="167"/>
      <c r="AE10" s="167"/>
      <c r="AF10" s="167"/>
      <c r="AG10" s="167"/>
      <c r="AH10" s="167"/>
      <c r="AI10" s="167"/>
      <c r="AJ10" s="167"/>
      <c r="AK10" s="167"/>
      <c r="AL10" s="167"/>
      <c r="AM10" s="167"/>
      <c r="AN10" s="148"/>
      <c r="AO10" s="148"/>
      <c r="AP10" s="148"/>
      <c r="AQ10" s="148"/>
      <c r="AR10" s="168"/>
      <c r="AS10" s="168"/>
      <c r="AT10" s="168"/>
      <c r="AU10" s="168"/>
      <c r="AV10" s="168"/>
      <c r="AW10" s="168"/>
      <c r="AX10" s="168"/>
      <c r="AY10" s="169"/>
      <c r="AZ10" s="11"/>
      <c r="BC10" s="29" t="str">
        <f t="shared" si="1"/>
        <v>N/A</v>
      </c>
      <c r="BD10" s="29" t="str">
        <f t="shared" si="2"/>
        <v>N/A</v>
      </c>
      <c r="BE10" s="29" t="str">
        <f t="shared" si="3"/>
        <v>N/A</v>
      </c>
      <c r="BF10" s="29" t="str">
        <f t="shared" si="6"/>
        <v>N/A</v>
      </c>
      <c r="BG10" s="29" t="str">
        <f t="shared" si="4"/>
        <v>N/A</v>
      </c>
      <c r="BH10" s="29" t="str">
        <f t="shared" si="5"/>
        <v>N/A</v>
      </c>
      <c r="BJ10" s="101" t="s">
        <v>48</v>
      </c>
      <c r="BK10" s="138" t="s">
        <v>49</v>
      </c>
      <c r="BL10" s="138"/>
      <c r="BM10" s="138"/>
      <c r="BN10" s="138"/>
      <c r="BO10" s="138"/>
      <c r="BP10" s="138"/>
      <c r="BQ10" s="138"/>
      <c r="BR10" s="138"/>
      <c r="BS10" s="138"/>
      <c r="BT10" s="138"/>
      <c r="BU10" s="138"/>
      <c r="BV10" s="138"/>
      <c r="BW10" s="138"/>
      <c r="BX10" s="138"/>
      <c r="BY10" s="138"/>
      <c r="BZ10" s="138"/>
      <c r="CA10" s="138"/>
      <c r="CB10" s="138"/>
      <c r="CC10" s="138"/>
      <c r="CD10" s="138"/>
      <c r="CE10" s="138"/>
      <c r="CF10" s="138"/>
      <c r="CG10" s="138"/>
      <c r="CH10" s="138"/>
      <c r="CI10" s="164"/>
    </row>
    <row r="11" spans="1:87" x14ac:dyDescent="0.25">
      <c r="A11" s="11"/>
      <c r="B11" s="161"/>
      <c r="C11" s="162"/>
      <c r="D11" s="162"/>
      <c r="E11" s="162"/>
      <c r="F11" s="162"/>
      <c r="G11" s="162"/>
      <c r="H11" s="162"/>
      <c r="I11" s="162"/>
      <c r="J11" s="162"/>
      <c r="K11" s="162"/>
      <c r="L11" s="162"/>
      <c r="M11" s="163"/>
      <c r="N11" s="163"/>
      <c r="O11" s="163"/>
      <c r="P11" s="163"/>
      <c r="Q11" s="165"/>
      <c r="R11" s="165"/>
      <c r="S11" s="165"/>
      <c r="T11" s="165"/>
      <c r="U11" s="165"/>
      <c r="V11" s="165"/>
      <c r="W11" s="165"/>
      <c r="X11" s="165"/>
      <c r="Y11" s="166" t="str">
        <f t="shared" si="0"/>
        <v/>
      </c>
      <c r="Z11" s="166"/>
      <c r="AA11" s="166"/>
      <c r="AB11" s="166"/>
      <c r="AC11" s="167"/>
      <c r="AD11" s="167"/>
      <c r="AE11" s="167"/>
      <c r="AF11" s="167"/>
      <c r="AG11" s="167"/>
      <c r="AH11" s="167"/>
      <c r="AI11" s="167"/>
      <c r="AJ11" s="167"/>
      <c r="AK11" s="167"/>
      <c r="AL11" s="167"/>
      <c r="AM11" s="167"/>
      <c r="AN11" s="148"/>
      <c r="AO11" s="148"/>
      <c r="AP11" s="148"/>
      <c r="AQ11" s="148"/>
      <c r="AR11" s="168"/>
      <c r="AS11" s="168"/>
      <c r="AT11" s="168"/>
      <c r="AU11" s="168"/>
      <c r="AV11" s="168"/>
      <c r="AW11" s="168"/>
      <c r="AX11" s="168"/>
      <c r="AY11" s="169"/>
      <c r="AZ11" s="11"/>
      <c r="BC11" s="29" t="str">
        <f t="shared" si="1"/>
        <v>N/A</v>
      </c>
      <c r="BD11" s="29" t="str">
        <f t="shared" si="2"/>
        <v>N/A</v>
      </c>
      <c r="BE11" s="29" t="str">
        <f t="shared" si="3"/>
        <v>N/A</v>
      </c>
      <c r="BF11" s="29" t="str">
        <f t="shared" si="6"/>
        <v>N/A</v>
      </c>
      <c r="BG11" s="29" t="str">
        <f t="shared" si="4"/>
        <v>N/A</v>
      </c>
      <c r="BH11" s="29" t="str">
        <f t="shared" si="5"/>
        <v>N/A</v>
      </c>
      <c r="BJ11" s="100"/>
      <c r="BK11" s="138"/>
      <c r="BL11" s="138"/>
      <c r="BM11" s="138"/>
      <c r="BN11" s="138"/>
      <c r="BO11" s="138"/>
      <c r="BP11" s="138"/>
      <c r="BQ11" s="138"/>
      <c r="BR11" s="138"/>
      <c r="BS11" s="138"/>
      <c r="BT11" s="138"/>
      <c r="BU11" s="138"/>
      <c r="BV11" s="138"/>
      <c r="BW11" s="138"/>
      <c r="BX11" s="138"/>
      <c r="BY11" s="138"/>
      <c r="BZ11" s="138"/>
      <c r="CA11" s="138"/>
      <c r="CB11" s="138"/>
      <c r="CC11" s="138"/>
      <c r="CD11" s="138"/>
      <c r="CE11" s="138"/>
      <c r="CF11" s="138"/>
      <c r="CG11" s="138"/>
      <c r="CH11" s="138"/>
      <c r="CI11" s="164"/>
    </row>
    <row r="12" spans="1:87" ht="14.45" customHeight="1" x14ac:dyDescent="0.25">
      <c r="A12" s="11"/>
      <c r="B12" s="161"/>
      <c r="C12" s="162"/>
      <c r="D12" s="162"/>
      <c r="E12" s="162"/>
      <c r="F12" s="162"/>
      <c r="G12" s="162"/>
      <c r="H12" s="162"/>
      <c r="I12" s="162"/>
      <c r="J12" s="162"/>
      <c r="K12" s="162"/>
      <c r="L12" s="162"/>
      <c r="M12" s="163"/>
      <c r="N12" s="163"/>
      <c r="O12" s="163"/>
      <c r="P12" s="163"/>
      <c r="Q12" s="165"/>
      <c r="R12" s="165"/>
      <c r="S12" s="165"/>
      <c r="T12" s="165"/>
      <c r="U12" s="165"/>
      <c r="V12" s="165"/>
      <c r="W12" s="165"/>
      <c r="X12" s="165"/>
      <c r="Y12" s="166" t="str">
        <f t="shared" si="0"/>
        <v/>
      </c>
      <c r="Z12" s="166"/>
      <c r="AA12" s="166"/>
      <c r="AB12" s="166"/>
      <c r="AC12" s="167"/>
      <c r="AD12" s="167"/>
      <c r="AE12" s="167"/>
      <c r="AF12" s="167"/>
      <c r="AG12" s="167"/>
      <c r="AH12" s="167"/>
      <c r="AI12" s="167"/>
      <c r="AJ12" s="167"/>
      <c r="AK12" s="167"/>
      <c r="AL12" s="167"/>
      <c r="AM12" s="167"/>
      <c r="AN12" s="148"/>
      <c r="AO12" s="148"/>
      <c r="AP12" s="148"/>
      <c r="AQ12" s="148"/>
      <c r="AR12" s="168"/>
      <c r="AS12" s="168"/>
      <c r="AT12" s="168"/>
      <c r="AU12" s="168"/>
      <c r="AV12" s="168"/>
      <c r="AW12" s="168"/>
      <c r="AX12" s="168"/>
      <c r="AY12" s="169"/>
      <c r="AZ12" s="11"/>
      <c r="BC12" s="29" t="str">
        <f t="shared" si="1"/>
        <v>N/A</v>
      </c>
      <c r="BD12" s="29" t="str">
        <f t="shared" si="2"/>
        <v>N/A</v>
      </c>
      <c r="BE12" s="29" t="str">
        <f t="shared" si="3"/>
        <v>N/A</v>
      </c>
      <c r="BF12" s="29" t="str">
        <f t="shared" si="6"/>
        <v>N/A</v>
      </c>
      <c r="BG12" s="29" t="str">
        <f t="shared" si="4"/>
        <v>N/A</v>
      </c>
      <c r="BH12" s="29" t="str">
        <f t="shared" si="5"/>
        <v>N/A</v>
      </c>
      <c r="BJ12" s="100" t="s">
        <v>50</v>
      </c>
      <c r="BK12" s="138" t="s">
        <v>55</v>
      </c>
      <c r="BL12" s="138"/>
      <c r="BM12" s="138"/>
      <c r="BN12" s="138"/>
      <c r="BO12" s="138"/>
      <c r="BP12" s="138"/>
      <c r="BQ12" s="138"/>
      <c r="BR12" s="138"/>
      <c r="BS12" s="138"/>
      <c r="BT12" s="138"/>
      <c r="BU12" s="138"/>
      <c r="BV12" s="138"/>
      <c r="BW12" s="138"/>
      <c r="BX12" s="138"/>
      <c r="BY12" s="138"/>
      <c r="BZ12" s="138"/>
      <c r="CA12" s="138"/>
      <c r="CB12" s="138"/>
      <c r="CC12" s="138"/>
      <c r="CD12" s="138"/>
      <c r="CE12" s="138"/>
      <c r="CF12" s="138"/>
      <c r="CG12" s="138"/>
      <c r="CH12" s="138"/>
      <c r="CI12" s="164"/>
    </row>
    <row r="13" spans="1:87" x14ac:dyDescent="0.25">
      <c r="A13" s="11"/>
      <c r="B13" s="161"/>
      <c r="C13" s="162"/>
      <c r="D13" s="162"/>
      <c r="E13" s="162"/>
      <c r="F13" s="162"/>
      <c r="G13" s="162"/>
      <c r="H13" s="162"/>
      <c r="I13" s="162"/>
      <c r="J13" s="162"/>
      <c r="K13" s="162"/>
      <c r="L13" s="162"/>
      <c r="M13" s="163"/>
      <c r="N13" s="163"/>
      <c r="O13" s="163"/>
      <c r="P13" s="163"/>
      <c r="Q13" s="165"/>
      <c r="R13" s="165"/>
      <c r="S13" s="165"/>
      <c r="T13" s="165"/>
      <c r="U13" s="165"/>
      <c r="V13" s="165"/>
      <c r="W13" s="165"/>
      <c r="X13" s="165"/>
      <c r="Y13" s="166" t="str">
        <f t="shared" si="0"/>
        <v/>
      </c>
      <c r="Z13" s="166"/>
      <c r="AA13" s="166"/>
      <c r="AB13" s="166"/>
      <c r="AC13" s="167"/>
      <c r="AD13" s="167"/>
      <c r="AE13" s="167"/>
      <c r="AF13" s="167"/>
      <c r="AG13" s="167"/>
      <c r="AH13" s="167"/>
      <c r="AI13" s="167"/>
      <c r="AJ13" s="167"/>
      <c r="AK13" s="167"/>
      <c r="AL13" s="167"/>
      <c r="AM13" s="167"/>
      <c r="AN13" s="148"/>
      <c r="AO13" s="148"/>
      <c r="AP13" s="148"/>
      <c r="AQ13" s="148"/>
      <c r="AR13" s="168"/>
      <c r="AS13" s="168"/>
      <c r="AT13" s="168"/>
      <c r="AU13" s="168"/>
      <c r="AV13" s="168"/>
      <c r="AW13" s="168"/>
      <c r="AX13" s="168"/>
      <c r="AY13" s="169"/>
      <c r="AZ13" s="11"/>
      <c r="BC13" s="29" t="str">
        <f t="shared" si="1"/>
        <v>N/A</v>
      </c>
      <c r="BD13" s="29" t="str">
        <f t="shared" si="2"/>
        <v>N/A</v>
      </c>
      <c r="BE13" s="29" t="str">
        <f t="shared" si="3"/>
        <v>N/A</v>
      </c>
      <c r="BF13" s="29" t="str">
        <f t="shared" si="6"/>
        <v>N/A</v>
      </c>
      <c r="BG13" s="29" t="str">
        <f t="shared" si="4"/>
        <v>N/A</v>
      </c>
      <c r="BH13" s="29" t="str">
        <f t="shared" si="5"/>
        <v>N/A</v>
      </c>
      <c r="BJ13" s="100"/>
      <c r="BK13" s="138"/>
      <c r="BL13" s="138"/>
      <c r="BM13" s="138"/>
      <c r="BN13" s="138"/>
      <c r="BO13" s="138"/>
      <c r="BP13" s="138"/>
      <c r="BQ13" s="138"/>
      <c r="BR13" s="138"/>
      <c r="BS13" s="138"/>
      <c r="BT13" s="138"/>
      <c r="BU13" s="138"/>
      <c r="BV13" s="138"/>
      <c r="BW13" s="138"/>
      <c r="BX13" s="138"/>
      <c r="BY13" s="138"/>
      <c r="BZ13" s="138"/>
      <c r="CA13" s="138"/>
      <c r="CB13" s="138"/>
      <c r="CC13" s="138"/>
      <c r="CD13" s="138"/>
      <c r="CE13" s="138"/>
      <c r="CF13" s="138"/>
      <c r="CG13" s="138"/>
      <c r="CH13" s="138"/>
      <c r="CI13" s="164"/>
    </row>
    <row r="14" spans="1:87" ht="15" customHeight="1" x14ac:dyDescent="0.25">
      <c r="A14" s="11"/>
      <c r="B14" s="161"/>
      <c r="C14" s="162"/>
      <c r="D14" s="162"/>
      <c r="E14" s="162"/>
      <c r="F14" s="162"/>
      <c r="G14" s="162"/>
      <c r="H14" s="162"/>
      <c r="I14" s="162"/>
      <c r="J14" s="162"/>
      <c r="K14" s="162"/>
      <c r="L14" s="162"/>
      <c r="M14" s="163"/>
      <c r="N14" s="163"/>
      <c r="O14" s="163"/>
      <c r="P14" s="163"/>
      <c r="Q14" s="165"/>
      <c r="R14" s="165"/>
      <c r="S14" s="165"/>
      <c r="T14" s="165"/>
      <c r="U14" s="165"/>
      <c r="V14" s="165"/>
      <c r="W14" s="165"/>
      <c r="X14" s="165"/>
      <c r="Y14" s="166" t="str">
        <f t="shared" si="0"/>
        <v/>
      </c>
      <c r="Z14" s="166"/>
      <c r="AA14" s="166"/>
      <c r="AB14" s="166"/>
      <c r="AC14" s="167"/>
      <c r="AD14" s="167"/>
      <c r="AE14" s="167"/>
      <c r="AF14" s="167"/>
      <c r="AG14" s="167"/>
      <c r="AH14" s="167"/>
      <c r="AI14" s="167"/>
      <c r="AJ14" s="167"/>
      <c r="AK14" s="167"/>
      <c r="AL14" s="167"/>
      <c r="AM14" s="167"/>
      <c r="AN14" s="148"/>
      <c r="AO14" s="148"/>
      <c r="AP14" s="148"/>
      <c r="AQ14" s="148"/>
      <c r="AR14" s="168"/>
      <c r="AS14" s="168"/>
      <c r="AT14" s="168"/>
      <c r="AU14" s="168"/>
      <c r="AV14" s="168"/>
      <c r="AW14" s="168"/>
      <c r="AX14" s="168"/>
      <c r="AY14" s="169"/>
      <c r="AZ14" s="11"/>
      <c r="BC14" s="29" t="str">
        <f t="shared" si="1"/>
        <v>N/A</v>
      </c>
      <c r="BD14" s="29" t="str">
        <f t="shared" si="2"/>
        <v>N/A</v>
      </c>
      <c r="BE14" s="29" t="str">
        <f t="shared" si="3"/>
        <v>N/A</v>
      </c>
      <c r="BF14" s="29" t="str">
        <f t="shared" si="6"/>
        <v>N/A</v>
      </c>
      <c r="BG14" s="29" t="str">
        <f t="shared" si="4"/>
        <v>N/A</v>
      </c>
      <c r="BH14" s="29" t="str">
        <f t="shared" si="5"/>
        <v>N/A</v>
      </c>
      <c r="BJ14" s="100" t="s">
        <v>52</v>
      </c>
      <c r="BK14" s="138" t="s">
        <v>70</v>
      </c>
      <c r="BL14" s="138"/>
      <c r="BM14" s="138"/>
      <c r="BN14" s="138"/>
      <c r="BO14" s="138"/>
      <c r="BP14" s="138"/>
      <c r="BQ14" s="138"/>
      <c r="BR14" s="138"/>
      <c r="BS14" s="138"/>
      <c r="BT14" s="138"/>
      <c r="BU14" s="138"/>
      <c r="BV14" s="138"/>
      <c r="BW14" s="138"/>
      <c r="BX14" s="138"/>
      <c r="BY14" s="138"/>
      <c r="BZ14" s="138"/>
      <c r="CA14" s="138"/>
      <c r="CB14" s="138"/>
      <c r="CC14" s="138"/>
      <c r="CD14" s="138"/>
      <c r="CE14" s="138"/>
      <c r="CF14" s="138"/>
      <c r="CG14" s="138"/>
      <c r="CH14" s="138"/>
      <c r="CI14" s="102"/>
    </row>
    <row r="15" spans="1:87" x14ac:dyDescent="0.25">
      <c r="A15" s="11"/>
      <c r="B15" s="161"/>
      <c r="C15" s="162"/>
      <c r="D15" s="162"/>
      <c r="E15" s="162"/>
      <c r="F15" s="162"/>
      <c r="G15" s="162"/>
      <c r="H15" s="162"/>
      <c r="I15" s="162"/>
      <c r="J15" s="162"/>
      <c r="K15" s="162"/>
      <c r="L15" s="162"/>
      <c r="M15" s="163"/>
      <c r="N15" s="163"/>
      <c r="O15" s="163"/>
      <c r="P15" s="163"/>
      <c r="Q15" s="165"/>
      <c r="R15" s="165"/>
      <c r="S15" s="165"/>
      <c r="T15" s="165"/>
      <c r="U15" s="165"/>
      <c r="V15" s="165"/>
      <c r="W15" s="165"/>
      <c r="X15" s="165"/>
      <c r="Y15" s="166" t="str">
        <f t="shared" si="0"/>
        <v/>
      </c>
      <c r="Z15" s="166"/>
      <c r="AA15" s="166"/>
      <c r="AB15" s="166"/>
      <c r="AC15" s="167"/>
      <c r="AD15" s="167"/>
      <c r="AE15" s="167"/>
      <c r="AF15" s="167"/>
      <c r="AG15" s="167"/>
      <c r="AH15" s="167"/>
      <c r="AI15" s="167"/>
      <c r="AJ15" s="167"/>
      <c r="AK15" s="167"/>
      <c r="AL15" s="167"/>
      <c r="AM15" s="167"/>
      <c r="AN15" s="148"/>
      <c r="AO15" s="148"/>
      <c r="AP15" s="148"/>
      <c r="AQ15" s="148"/>
      <c r="AR15" s="168"/>
      <c r="AS15" s="168"/>
      <c r="AT15" s="168"/>
      <c r="AU15" s="168"/>
      <c r="AV15" s="168"/>
      <c r="AW15" s="168"/>
      <c r="AX15" s="168"/>
      <c r="AY15" s="169"/>
      <c r="AZ15" s="11"/>
      <c r="BC15" s="29" t="str">
        <f t="shared" si="1"/>
        <v>N/A</v>
      </c>
      <c r="BD15" s="29" t="str">
        <f t="shared" si="2"/>
        <v>N/A</v>
      </c>
      <c r="BE15" s="29" t="str">
        <f t="shared" si="3"/>
        <v>N/A</v>
      </c>
      <c r="BF15" s="29" t="str">
        <f t="shared" si="6"/>
        <v>N/A</v>
      </c>
      <c r="BG15" s="29" t="str">
        <f t="shared" si="4"/>
        <v>N/A</v>
      </c>
      <c r="BH15" s="29" t="str">
        <f t="shared" si="5"/>
        <v>N/A</v>
      </c>
      <c r="BJ15" s="100"/>
      <c r="BK15" s="138"/>
      <c r="BL15" s="138"/>
      <c r="BM15" s="138"/>
      <c r="BN15" s="138"/>
      <c r="BO15" s="138"/>
      <c r="BP15" s="138"/>
      <c r="BQ15" s="138"/>
      <c r="BR15" s="138"/>
      <c r="BS15" s="138"/>
      <c r="BT15" s="138"/>
      <c r="BU15" s="138"/>
      <c r="BV15" s="138"/>
      <c r="BW15" s="138"/>
      <c r="BX15" s="138"/>
      <c r="BY15" s="138"/>
      <c r="BZ15" s="138"/>
      <c r="CA15" s="138"/>
      <c r="CB15" s="138"/>
      <c r="CC15" s="138"/>
      <c r="CD15" s="138"/>
      <c r="CE15" s="138"/>
      <c r="CF15" s="138"/>
      <c r="CG15" s="138"/>
      <c r="CH15" s="138"/>
      <c r="CI15" s="102"/>
    </row>
    <row r="16" spans="1:87" ht="15" customHeight="1" x14ac:dyDescent="0.25">
      <c r="A16" s="11"/>
      <c r="B16" s="161"/>
      <c r="C16" s="162"/>
      <c r="D16" s="162"/>
      <c r="E16" s="162"/>
      <c r="F16" s="162"/>
      <c r="G16" s="162"/>
      <c r="H16" s="162"/>
      <c r="I16" s="162"/>
      <c r="J16" s="162"/>
      <c r="K16" s="162"/>
      <c r="L16" s="162"/>
      <c r="M16" s="163"/>
      <c r="N16" s="163"/>
      <c r="O16" s="163"/>
      <c r="P16" s="163"/>
      <c r="Q16" s="165"/>
      <c r="R16" s="165"/>
      <c r="S16" s="165"/>
      <c r="T16" s="165"/>
      <c r="U16" s="165"/>
      <c r="V16" s="165"/>
      <c r="W16" s="165"/>
      <c r="X16" s="165"/>
      <c r="Y16" s="166" t="str">
        <f t="shared" si="0"/>
        <v/>
      </c>
      <c r="Z16" s="166"/>
      <c r="AA16" s="166"/>
      <c r="AB16" s="166"/>
      <c r="AC16" s="167"/>
      <c r="AD16" s="167"/>
      <c r="AE16" s="167"/>
      <c r="AF16" s="167"/>
      <c r="AG16" s="167"/>
      <c r="AH16" s="167"/>
      <c r="AI16" s="167"/>
      <c r="AJ16" s="167"/>
      <c r="AK16" s="167"/>
      <c r="AL16" s="167"/>
      <c r="AM16" s="167"/>
      <c r="AN16" s="148"/>
      <c r="AO16" s="148"/>
      <c r="AP16" s="148"/>
      <c r="AQ16" s="148"/>
      <c r="AR16" s="168"/>
      <c r="AS16" s="168"/>
      <c r="AT16" s="168"/>
      <c r="AU16" s="168"/>
      <c r="AV16" s="168"/>
      <c r="AW16" s="168"/>
      <c r="AX16" s="168"/>
      <c r="AY16" s="169"/>
      <c r="AZ16" s="11"/>
      <c r="BC16" s="29" t="str">
        <f t="shared" si="1"/>
        <v>N/A</v>
      </c>
      <c r="BD16" s="29" t="str">
        <f t="shared" si="2"/>
        <v>N/A</v>
      </c>
      <c r="BE16" s="29" t="str">
        <f t="shared" si="3"/>
        <v>N/A</v>
      </c>
      <c r="BF16" s="29" t="str">
        <f t="shared" si="6"/>
        <v>N/A</v>
      </c>
      <c r="BG16" s="29" t="str">
        <f t="shared" si="4"/>
        <v>N/A</v>
      </c>
      <c r="BH16" s="29" t="str">
        <f t="shared" si="5"/>
        <v>N/A</v>
      </c>
      <c r="BJ16" s="100"/>
      <c r="BK16" s="138"/>
      <c r="BL16" s="138"/>
      <c r="BM16" s="138"/>
      <c r="BN16" s="138"/>
      <c r="BO16" s="138"/>
      <c r="BP16" s="138"/>
      <c r="BQ16" s="138"/>
      <c r="BR16" s="138"/>
      <c r="BS16" s="138"/>
      <c r="BT16" s="138"/>
      <c r="BU16" s="138"/>
      <c r="BV16" s="138"/>
      <c r="BW16" s="138"/>
      <c r="BX16" s="138"/>
      <c r="BY16" s="138"/>
      <c r="BZ16" s="138"/>
      <c r="CA16" s="138"/>
      <c r="CB16" s="138"/>
      <c r="CC16" s="138"/>
      <c r="CD16" s="138"/>
      <c r="CE16" s="138"/>
      <c r="CF16" s="138"/>
      <c r="CG16" s="138"/>
      <c r="CH16" s="138"/>
      <c r="CI16" s="102"/>
    </row>
    <row r="17" spans="1:87" ht="15.75" thickBot="1" x14ac:dyDescent="0.3">
      <c r="A17" s="11"/>
      <c r="B17" s="161"/>
      <c r="C17" s="162"/>
      <c r="D17" s="162"/>
      <c r="E17" s="162"/>
      <c r="F17" s="162"/>
      <c r="G17" s="162"/>
      <c r="H17" s="162"/>
      <c r="I17" s="162"/>
      <c r="J17" s="162"/>
      <c r="K17" s="162"/>
      <c r="L17" s="162"/>
      <c r="M17" s="163"/>
      <c r="N17" s="163"/>
      <c r="O17" s="163"/>
      <c r="P17" s="163"/>
      <c r="Q17" s="165"/>
      <c r="R17" s="165"/>
      <c r="S17" s="165"/>
      <c r="T17" s="165"/>
      <c r="U17" s="165"/>
      <c r="V17" s="165"/>
      <c r="W17" s="165"/>
      <c r="X17" s="165"/>
      <c r="Y17" s="166" t="str">
        <f t="shared" si="0"/>
        <v/>
      </c>
      <c r="Z17" s="166"/>
      <c r="AA17" s="166"/>
      <c r="AB17" s="166"/>
      <c r="AC17" s="167"/>
      <c r="AD17" s="167"/>
      <c r="AE17" s="167"/>
      <c r="AF17" s="167"/>
      <c r="AG17" s="167"/>
      <c r="AH17" s="167"/>
      <c r="AI17" s="167"/>
      <c r="AJ17" s="167"/>
      <c r="AK17" s="167"/>
      <c r="AL17" s="167"/>
      <c r="AM17" s="167"/>
      <c r="AN17" s="148"/>
      <c r="AO17" s="148"/>
      <c r="AP17" s="148"/>
      <c r="AQ17" s="148"/>
      <c r="AR17" s="168"/>
      <c r="AS17" s="168"/>
      <c r="AT17" s="168"/>
      <c r="AU17" s="168"/>
      <c r="AV17" s="168"/>
      <c r="AW17" s="168"/>
      <c r="AX17" s="168"/>
      <c r="AY17" s="169"/>
      <c r="AZ17" s="11"/>
      <c r="BC17" s="29" t="str">
        <f t="shared" si="1"/>
        <v>N/A</v>
      </c>
      <c r="BD17" s="29" t="str">
        <f t="shared" si="2"/>
        <v>N/A</v>
      </c>
      <c r="BE17" s="29" t="str">
        <f t="shared" si="3"/>
        <v>N/A</v>
      </c>
      <c r="BF17" s="29" t="str">
        <f t="shared" si="6"/>
        <v>N/A</v>
      </c>
      <c r="BG17" s="29" t="str">
        <f t="shared" si="4"/>
        <v>N/A</v>
      </c>
      <c r="BH17" s="29" t="str">
        <f t="shared" si="5"/>
        <v>N/A</v>
      </c>
      <c r="BJ17" s="103"/>
      <c r="BK17" s="139"/>
      <c r="BL17" s="139"/>
      <c r="BM17" s="139"/>
      <c r="BN17" s="139"/>
      <c r="BO17" s="139"/>
      <c r="BP17" s="139"/>
      <c r="BQ17" s="139"/>
      <c r="BR17" s="139"/>
      <c r="BS17" s="139"/>
      <c r="BT17" s="139"/>
      <c r="BU17" s="139"/>
      <c r="BV17" s="139"/>
      <c r="BW17" s="139"/>
      <c r="BX17" s="139"/>
      <c r="BY17" s="139"/>
      <c r="BZ17" s="139"/>
      <c r="CA17" s="139"/>
      <c r="CB17" s="139"/>
      <c r="CC17" s="139"/>
      <c r="CD17" s="139"/>
      <c r="CE17" s="139"/>
      <c r="CF17" s="139"/>
      <c r="CG17" s="139"/>
      <c r="CH17" s="139"/>
      <c r="CI17" s="104"/>
    </row>
    <row r="18" spans="1:87" x14ac:dyDescent="0.25">
      <c r="A18" s="11"/>
      <c r="B18" s="161"/>
      <c r="C18" s="162"/>
      <c r="D18" s="162"/>
      <c r="E18" s="162"/>
      <c r="F18" s="162"/>
      <c r="G18" s="162"/>
      <c r="H18" s="162"/>
      <c r="I18" s="162"/>
      <c r="J18" s="162"/>
      <c r="K18" s="162"/>
      <c r="L18" s="162"/>
      <c r="M18" s="163"/>
      <c r="N18" s="163"/>
      <c r="O18" s="163"/>
      <c r="P18" s="163"/>
      <c r="Q18" s="165"/>
      <c r="R18" s="165"/>
      <c r="S18" s="165"/>
      <c r="T18" s="165"/>
      <c r="U18" s="165"/>
      <c r="V18" s="165"/>
      <c r="W18" s="165"/>
      <c r="X18" s="165"/>
      <c r="Y18" s="166" t="str">
        <f t="shared" si="0"/>
        <v/>
      </c>
      <c r="Z18" s="166"/>
      <c r="AA18" s="166"/>
      <c r="AB18" s="166"/>
      <c r="AC18" s="167"/>
      <c r="AD18" s="167"/>
      <c r="AE18" s="167"/>
      <c r="AF18" s="167"/>
      <c r="AG18" s="167"/>
      <c r="AH18" s="167"/>
      <c r="AI18" s="167"/>
      <c r="AJ18" s="167"/>
      <c r="AK18" s="167"/>
      <c r="AL18" s="167"/>
      <c r="AM18" s="167"/>
      <c r="AN18" s="148"/>
      <c r="AO18" s="148"/>
      <c r="AP18" s="148"/>
      <c r="AQ18" s="148"/>
      <c r="AR18" s="168"/>
      <c r="AS18" s="168"/>
      <c r="AT18" s="168"/>
      <c r="AU18" s="168"/>
      <c r="AV18" s="168"/>
      <c r="AW18" s="168"/>
      <c r="AX18" s="168"/>
      <c r="AY18" s="169"/>
      <c r="AZ18" s="11"/>
      <c r="BC18" s="29" t="str">
        <f t="shared" si="1"/>
        <v>N/A</v>
      </c>
      <c r="BD18" s="29" t="str">
        <f t="shared" si="2"/>
        <v>N/A</v>
      </c>
      <c r="BE18" s="29" t="str">
        <f t="shared" si="3"/>
        <v>N/A</v>
      </c>
      <c r="BF18" s="29" t="str">
        <f t="shared" si="6"/>
        <v>N/A</v>
      </c>
      <c r="BG18" s="29" t="str">
        <f t="shared" si="4"/>
        <v>N/A</v>
      </c>
      <c r="BH18" s="29" t="str">
        <f t="shared" si="5"/>
        <v>N/A</v>
      </c>
    </row>
    <row r="19" spans="1:87" x14ac:dyDescent="0.25">
      <c r="A19" s="11"/>
      <c r="B19" s="161"/>
      <c r="C19" s="162"/>
      <c r="D19" s="162"/>
      <c r="E19" s="162"/>
      <c r="F19" s="162"/>
      <c r="G19" s="162"/>
      <c r="H19" s="162"/>
      <c r="I19" s="162"/>
      <c r="J19" s="162"/>
      <c r="K19" s="162"/>
      <c r="L19" s="162"/>
      <c r="M19" s="163"/>
      <c r="N19" s="163"/>
      <c r="O19" s="163"/>
      <c r="P19" s="163"/>
      <c r="Q19" s="165"/>
      <c r="R19" s="165"/>
      <c r="S19" s="165"/>
      <c r="T19" s="165"/>
      <c r="U19" s="165"/>
      <c r="V19" s="165"/>
      <c r="W19" s="165"/>
      <c r="X19" s="165"/>
      <c r="Y19" s="166" t="str">
        <f t="shared" si="0"/>
        <v/>
      </c>
      <c r="Z19" s="166"/>
      <c r="AA19" s="166"/>
      <c r="AB19" s="166"/>
      <c r="AC19" s="167"/>
      <c r="AD19" s="167"/>
      <c r="AE19" s="167"/>
      <c r="AF19" s="167"/>
      <c r="AG19" s="167"/>
      <c r="AH19" s="167"/>
      <c r="AI19" s="167"/>
      <c r="AJ19" s="167"/>
      <c r="AK19" s="167"/>
      <c r="AL19" s="167"/>
      <c r="AM19" s="167"/>
      <c r="AN19" s="148"/>
      <c r="AO19" s="148"/>
      <c r="AP19" s="148"/>
      <c r="AQ19" s="148"/>
      <c r="AR19" s="168"/>
      <c r="AS19" s="168"/>
      <c r="AT19" s="168"/>
      <c r="AU19" s="168"/>
      <c r="AV19" s="168"/>
      <c r="AW19" s="168"/>
      <c r="AX19" s="168"/>
      <c r="AY19" s="169"/>
      <c r="AZ19" s="11"/>
      <c r="BC19" s="29" t="str">
        <f t="shared" si="1"/>
        <v>N/A</v>
      </c>
      <c r="BD19" s="29" t="str">
        <f t="shared" si="2"/>
        <v>N/A</v>
      </c>
      <c r="BE19" s="29" t="str">
        <f t="shared" si="3"/>
        <v>N/A</v>
      </c>
      <c r="BF19" s="29" t="str">
        <f t="shared" si="6"/>
        <v>N/A</v>
      </c>
      <c r="BG19" s="29" t="str">
        <f t="shared" si="4"/>
        <v>N/A</v>
      </c>
      <c r="BH19" s="29" t="str">
        <f t="shared" si="5"/>
        <v>N/A</v>
      </c>
    </row>
    <row r="20" spans="1:87" x14ac:dyDescent="0.25">
      <c r="A20" s="11"/>
      <c r="B20" s="161"/>
      <c r="C20" s="162"/>
      <c r="D20" s="162"/>
      <c r="E20" s="162"/>
      <c r="F20" s="162"/>
      <c r="G20" s="162"/>
      <c r="H20" s="162"/>
      <c r="I20" s="162"/>
      <c r="J20" s="162"/>
      <c r="K20" s="162"/>
      <c r="L20" s="162"/>
      <c r="M20" s="163"/>
      <c r="N20" s="163"/>
      <c r="O20" s="163"/>
      <c r="P20" s="163"/>
      <c r="Q20" s="165"/>
      <c r="R20" s="165"/>
      <c r="S20" s="165"/>
      <c r="T20" s="165"/>
      <c r="U20" s="165"/>
      <c r="V20" s="165"/>
      <c r="W20" s="165"/>
      <c r="X20" s="165"/>
      <c r="Y20" s="166" t="str">
        <f t="shared" si="0"/>
        <v/>
      </c>
      <c r="Z20" s="166"/>
      <c r="AA20" s="166"/>
      <c r="AB20" s="166"/>
      <c r="AC20" s="167"/>
      <c r="AD20" s="167"/>
      <c r="AE20" s="167"/>
      <c r="AF20" s="167"/>
      <c r="AG20" s="167"/>
      <c r="AH20" s="167"/>
      <c r="AI20" s="167"/>
      <c r="AJ20" s="167"/>
      <c r="AK20" s="167"/>
      <c r="AL20" s="167"/>
      <c r="AM20" s="167"/>
      <c r="AN20" s="148"/>
      <c r="AO20" s="148"/>
      <c r="AP20" s="148"/>
      <c r="AQ20" s="148"/>
      <c r="AR20" s="168"/>
      <c r="AS20" s="168"/>
      <c r="AT20" s="168"/>
      <c r="AU20" s="168"/>
      <c r="AV20" s="168"/>
      <c r="AW20" s="168"/>
      <c r="AX20" s="168"/>
      <c r="AY20" s="169"/>
      <c r="AZ20" s="11"/>
      <c r="BC20" s="29" t="str">
        <f t="shared" si="1"/>
        <v>N/A</v>
      </c>
      <c r="BD20" s="29" t="str">
        <f t="shared" si="2"/>
        <v>N/A</v>
      </c>
      <c r="BE20" s="29" t="str">
        <f t="shared" si="3"/>
        <v>N/A</v>
      </c>
      <c r="BF20" s="29" t="str">
        <f t="shared" si="6"/>
        <v>N/A</v>
      </c>
      <c r="BG20" s="29" t="str">
        <f t="shared" si="4"/>
        <v>N/A</v>
      </c>
      <c r="BH20" s="29" t="str">
        <f t="shared" si="5"/>
        <v>N/A</v>
      </c>
    </row>
    <row r="21" spans="1:87" x14ac:dyDescent="0.25">
      <c r="A21" s="11"/>
      <c r="B21" s="161"/>
      <c r="C21" s="162"/>
      <c r="D21" s="162"/>
      <c r="E21" s="162"/>
      <c r="F21" s="162"/>
      <c r="G21" s="162"/>
      <c r="H21" s="162"/>
      <c r="I21" s="162"/>
      <c r="J21" s="162"/>
      <c r="K21" s="162"/>
      <c r="L21" s="162"/>
      <c r="M21" s="163"/>
      <c r="N21" s="163"/>
      <c r="O21" s="163"/>
      <c r="P21" s="163"/>
      <c r="Q21" s="165"/>
      <c r="R21" s="165"/>
      <c r="S21" s="165"/>
      <c r="T21" s="165"/>
      <c r="U21" s="165"/>
      <c r="V21" s="165"/>
      <c r="W21" s="165"/>
      <c r="X21" s="165"/>
      <c r="Y21" s="166" t="str">
        <f t="shared" si="0"/>
        <v/>
      </c>
      <c r="Z21" s="166"/>
      <c r="AA21" s="166"/>
      <c r="AB21" s="166"/>
      <c r="AC21" s="167"/>
      <c r="AD21" s="167"/>
      <c r="AE21" s="167"/>
      <c r="AF21" s="167"/>
      <c r="AG21" s="167"/>
      <c r="AH21" s="167"/>
      <c r="AI21" s="167"/>
      <c r="AJ21" s="167"/>
      <c r="AK21" s="167"/>
      <c r="AL21" s="167"/>
      <c r="AM21" s="167"/>
      <c r="AN21" s="148"/>
      <c r="AO21" s="148"/>
      <c r="AP21" s="148"/>
      <c r="AQ21" s="148"/>
      <c r="AR21" s="168"/>
      <c r="AS21" s="168"/>
      <c r="AT21" s="168"/>
      <c r="AU21" s="168"/>
      <c r="AV21" s="168"/>
      <c r="AW21" s="168"/>
      <c r="AX21" s="168"/>
      <c r="AY21" s="169"/>
      <c r="AZ21" s="11"/>
      <c r="BC21" s="29" t="str">
        <f t="shared" si="1"/>
        <v>N/A</v>
      </c>
      <c r="BD21" s="29" t="str">
        <f t="shared" si="2"/>
        <v>N/A</v>
      </c>
      <c r="BE21" s="29" t="str">
        <f t="shared" si="3"/>
        <v>N/A</v>
      </c>
      <c r="BF21" s="29" t="str">
        <f t="shared" si="6"/>
        <v>N/A</v>
      </c>
      <c r="BG21" s="29" t="str">
        <f t="shared" si="4"/>
        <v>N/A</v>
      </c>
      <c r="BH21" s="29" t="str">
        <f t="shared" si="5"/>
        <v>N/A</v>
      </c>
    </row>
    <row r="22" spans="1:87" x14ac:dyDescent="0.25">
      <c r="A22" s="11"/>
      <c r="B22" s="161"/>
      <c r="C22" s="162"/>
      <c r="D22" s="162"/>
      <c r="E22" s="162"/>
      <c r="F22" s="162"/>
      <c r="G22" s="162"/>
      <c r="H22" s="162"/>
      <c r="I22" s="162"/>
      <c r="J22" s="162"/>
      <c r="K22" s="162"/>
      <c r="L22" s="162"/>
      <c r="M22" s="163"/>
      <c r="N22" s="163"/>
      <c r="O22" s="163"/>
      <c r="P22" s="163"/>
      <c r="Q22" s="165"/>
      <c r="R22" s="165"/>
      <c r="S22" s="165"/>
      <c r="T22" s="165"/>
      <c r="U22" s="165"/>
      <c r="V22" s="165"/>
      <c r="W22" s="165"/>
      <c r="X22" s="165"/>
      <c r="Y22" s="166" t="str">
        <f t="shared" si="0"/>
        <v/>
      </c>
      <c r="Z22" s="166"/>
      <c r="AA22" s="166"/>
      <c r="AB22" s="166"/>
      <c r="AC22" s="167"/>
      <c r="AD22" s="167"/>
      <c r="AE22" s="167"/>
      <c r="AF22" s="167"/>
      <c r="AG22" s="167"/>
      <c r="AH22" s="167"/>
      <c r="AI22" s="167"/>
      <c r="AJ22" s="167"/>
      <c r="AK22" s="167"/>
      <c r="AL22" s="167"/>
      <c r="AM22" s="167"/>
      <c r="AN22" s="148"/>
      <c r="AO22" s="148"/>
      <c r="AP22" s="148"/>
      <c r="AQ22" s="148"/>
      <c r="AR22" s="168"/>
      <c r="AS22" s="168"/>
      <c r="AT22" s="168"/>
      <c r="AU22" s="168"/>
      <c r="AV22" s="168"/>
      <c r="AW22" s="168"/>
      <c r="AX22" s="168"/>
      <c r="AY22" s="169"/>
      <c r="AZ22" s="11"/>
      <c r="BC22" s="29" t="str">
        <f t="shared" si="1"/>
        <v>N/A</v>
      </c>
      <c r="BD22" s="29" t="str">
        <f t="shared" si="2"/>
        <v>N/A</v>
      </c>
      <c r="BE22" s="29" t="str">
        <f t="shared" si="3"/>
        <v>N/A</v>
      </c>
      <c r="BF22" s="29" t="str">
        <f t="shared" si="6"/>
        <v>N/A</v>
      </c>
      <c r="BG22" s="29" t="str">
        <f t="shared" si="4"/>
        <v>N/A</v>
      </c>
      <c r="BH22" s="29" t="str">
        <f t="shared" si="5"/>
        <v>N/A</v>
      </c>
    </row>
    <row r="23" spans="1:87" x14ac:dyDescent="0.25">
      <c r="A23" s="11"/>
      <c r="B23" s="161"/>
      <c r="C23" s="162"/>
      <c r="D23" s="162"/>
      <c r="E23" s="162"/>
      <c r="F23" s="162"/>
      <c r="G23" s="162"/>
      <c r="H23" s="162"/>
      <c r="I23" s="162"/>
      <c r="J23" s="162"/>
      <c r="K23" s="162"/>
      <c r="L23" s="162"/>
      <c r="M23" s="163"/>
      <c r="N23" s="163"/>
      <c r="O23" s="163"/>
      <c r="P23" s="163"/>
      <c r="Q23" s="165"/>
      <c r="R23" s="165"/>
      <c r="S23" s="165"/>
      <c r="T23" s="165"/>
      <c r="U23" s="165"/>
      <c r="V23" s="165"/>
      <c r="W23" s="165"/>
      <c r="X23" s="165"/>
      <c r="Y23" s="166" t="str">
        <f t="shared" si="0"/>
        <v/>
      </c>
      <c r="Z23" s="166"/>
      <c r="AA23" s="166"/>
      <c r="AB23" s="166"/>
      <c r="AC23" s="167"/>
      <c r="AD23" s="167"/>
      <c r="AE23" s="167"/>
      <c r="AF23" s="167"/>
      <c r="AG23" s="167"/>
      <c r="AH23" s="167"/>
      <c r="AI23" s="167"/>
      <c r="AJ23" s="167"/>
      <c r="AK23" s="167"/>
      <c r="AL23" s="167"/>
      <c r="AM23" s="167"/>
      <c r="AN23" s="148"/>
      <c r="AO23" s="148"/>
      <c r="AP23" s="148"/>
      <c r="AQ23" s="148"/>
      <c r="AR23" s="168"/>
      <c r="AS23" s="168"/>
      <c r="AT23" s="168"/>
      <c r="AU23" s="168"/>
      <c r="AV23" s="168"/>
      <c r="AW23" s="168"/>
      <c r="AX23" s="168"/>
      <c r="AY23" s="169"/>
      <c r="AZ23" s="11"/>
      <c r="BC23" s="29" t="str">
        <f t="shared" si="1"/>
        <v>N/A</v>
      </c>
      <c r="BD23" s="29" t="str">
        <f t="shared" si="2"/>
        <v>N/A</v>
      </c>
      <c r="BE23" s="29" t="str">
        <f t="shared" si="3"/>
        <v>N/A</v>
      </c>
      <c r="BF23" s="29" t="str">
        <f t="shared" si="6"/>
        <v>N/A</v>
      </c>
      <c r="BG23" s="29" t="str">
        <f t="shared" si="4"/>
        <v>N/A</v>
      </c>
      <c r="BH23" s="29" t="str">
        <f t="shared" si="5"/>
        <v>N/A</v>
      </c>
    </row>
    <row r="24" spans="1:87" x14ac:dyDescent="0.25">
      <c r="A24" s="11"/>
      <c r="B24" s="161"/>
      <c r="C24" s="162"/>
      <c r="D24" s="162"/>
      <c r="E24" s="162"/>
      <c r="F24" s="162"/>
      <c r="G24" s="162"/>
      <c r="H24" s="162"/>
      <c r="I24" s="162"/>
      <c r="J24" s="162"/>
      <c r="K24" s="162"/>
      <c r="L24" s="162"/>
      <c r="M24" s="163"/>
      <c r="N24" s="163"/>
      <c r="O24" s="163"/>
      <c r="P24" s="163"/>
      <c r="Q24" s="165"/>
      <c r="R24" s="165"/>
      <c r="S24" s="165"/>
      <c r="T24" s="165"/>
      <c r="U24" s="165"/>
      <c r="V24" s="165"/>
      <c r="W24" s="165"/>
      <c r="X24" s="165"/>
      <c r="Y24" s="166" t="str">
        <f t="shared" si="0"/>
        <v/>
      </c>
      <c r="Z24" s="166"/>
      <c r="AA24" s="166"/>
      <c r="AB24" s="166"/>
      <c r="AC24" s="167"/>
      <c r="AD24" s="167"/>
      <c r="AE24" s="167"/>
      <c r="AF24" s="167"/>
      <c r="AG24" s="167"/>
      <c r="AH24" s="167"/>
      <c r="AI24" s="167"/>
      <c r="AJ24" s="167"/>
      <c r="AK24" s="167"/>
      <c r="AL24" s="167"/>
      <c r="AM24" s="167"/>
      <c r="AN24" s="148"/>
      <c r="AO24" s="148"/>
      <c r="AP24" s="148"/>
      <c r="AQ24" s="148"/>
      <c r="AR24" s="168"/>
      <c r="AS24" s="168"/>
      <c r="AT24" s="168"/>
      <c r="AU24" s="168"/>
      <c r="AV24" s="168"/>
      <c r="AW24" s="168"/>
      <c r="AX24" s="168"/>
      <c r="AY24" s="169"/>
      <c r="AZ24" s="11"/>
      <c r="BC24" s="29" t="str">
        <f t="shared" si="1"/>
        <v>N/A</v>
      </c>
      <c r="BD24" s="29" t="str">
        <f t="shared" si="2"/>
        <v>N/A</v>
      </c>
      <c r="BE24" s="29" t="str">
        <f t="shared" si="3"/>
        <v>N/A</v>
      </c>
      <c r="BF24" s="29" t="str">
        <f t="shared" si="6"/>
        <v>N/A</v>
      </c>
      <c r="BG24" s="29" t="str">
        <f t="shared" si="4"/>
        <v>N/A</v>
      </c>
      <c r="BH24" s="29" t="str">
        <f t="shared" si="5"/>
        <v>N/A</v>
      </c>
    </row>
    <row r="25" spans="1:87" ht="15.75" thickBot="1" x14ac:dyDescent="0.3">
      <c r="A25" s="11"/>
      <c r="B25" s="191"/>
      <c r="C25" s="192"/>
      <c r="D25" s="192"/>
      <c r="E25" s="192"/>
      <c r="F25" s="192"/>
      <c r="G25" s="192"/>
      <c r="H25" s="192"/>
      <c r="I25" s="192"/>
      <c r="J25" s="192"/>
      <c r="K25" s="192"/>
      <c r="L25" s="192"/>
      <c r="M25" s="193"/>
      <c r="N25" s="193"/>
      <c r="O25" s="193"/>
      <c r="P25" s="193"/>
      <c r="Q25" s="194"/>
      <c r="R25" s="194"/>
      <c r="S25" s="194"/>
      <c r="T25" s="194"/>
      <c r="U25" s="194"/>
      <c r="V25" s="194"/>
      <c r="W25" s="194"/>
      <c r="X25" s="194"/>
      <c r="Y25" s="195" t="str">
        <f t="shared" si="0"/>
        <v/>
      </c>
      <c r="Z25" s="195"/>
      <c r="AA25" s="195"/>
      <c r="AB25" s="195"/>
      <c r="AC25" s="196"/>
      <c r="AD25" s="196"/>
      <c r="AE25" s="196"/>
      <c r="AF25" s="196"/>
      <c r="AG25" s="196"/>
      <c r="AH25" s="196"/>
      <c r="AI25" s="196"/>
      <c r="AJ25" s="196"/>
      <c r="AK25" s="196"/>
      <c r="AL25" s="196"/>
      <c r="AM25" s="196"/>
      <c r="AN25" s="176"/>
      <c r="AO25" s="176"/>
      <c r="AP25" s="176"/>
      <c r="AQ25" s="176"/>
      <c r="AR25" s="197"/>
      <c r="AS25" s="197"/>
      <c r="AT25" s="197"/>
      <c r="AU25" s="197"/>
      <c r="AV25" s="197"/>
      <c r="AW25" s="197"/>
      <c r="AX25" s="197"/>
      <c r="AY25" s="198"/>
      <c r="AZ25" s="11"/>
      <c r="BC25" s="29" t="str">
        <f t="shared" si="1"/>
        <v>N/A</v>
      </c>
      <c r="BD25" s="29" t="str">
        <f t="shared" si="2"/>
        <v>N/A</v>
      </c>
      <c r="BE25" s="29" t="str">
        <f t="shared" si="3"/>
        <v>N/A</v>
      </c>
      <c r="BF25" s="29" t="str">
        <f t="shared" si="6"/>
        <v>N/A</v>
      </c>
      <c r="BG25" s="29" t="str">
        <f t="shared" si="4"/>
        <v>N/A</v>
      </c>
      <c r="BH25" s="29" t="str">
        <f t="shared" si="5"/>
        <v>N/A</v>
      </c>
    </row>
    <row r="26" spans="1:87" ht="15.75" customHeight="1" x14ac:dyDescent="0.25">
      <c r="A26" s="11"/>
      <c r="B26" s="11"/>
      <c r="C26" s="11"/>
      <c r="D26" s="11"/>
      <c r="E26" s="11"/>
      <c r="F26" s="11"/>
      <c r="G26" s="149" t="s">
        <v>25</v>
      </c>
      <c r="H26" s="150"/>
      <c r="I26" s="150"/>
      <c r="J26" s="150"/>
      <c r="K26" s="150"/>
      <c r="L26" s="150"/>
      <c r="M26" s="150"/>
      <c r="N26" s="150"/>
      <c r="O26" s="150"/>
      <c r="P26" s="150"/>
      <c r="Q26" s="150"/>
      <c r="R26" s="150"/>
      <c r="S26" s="150"/>
      <c r="T26" s="150"/>
      <c r="U26" s="150"/>
      <c r="V26" s="150"/>
      <c r="W26" s="150"/>
      <c r="X26" s="150"/>
      <c r="Y26" s="189">
        <f>SUM(Y6:AB25)</f>
        <v>0</v>
      </c>
      <c r="Z26" s="189"/>
      <c r="AA26" s="189"/>
      <c r="AB26" s="190"/>
      <c r="AC26" s="33"/>
      <c r="AD26" s="11"/>
      <c r="AE26" s="11"/>
      <c r="AF26" s="11"/>
      <c r="AG26" s="11"/>
      <c r="AH26" s="11"/>
      <c r="AI26" s="11"/>
      <c r="AJ26" s="11"/>
      <c r="AK26" s="11"/>
      <c r="AL26" s="11"/>
      <c r="AM26" s="11"/>
      <c r="AN26" s="11"/>
      <c r="AO26" s="11"/>
      <c r="AP26" s="11"/>
      <c r="AQ26" s="11"/>
      <c r="AR26" s="11"/>
      <c r="AS26" s="11"/>
      <c r="AT26" s="11"/>
      <c r="AU26" s="11"/>
      <c r="AV26" s="11"/>
      <c r="AW26" s="11"/>
      <c r="AX26" s="11"/>
      <c r="AY26" s="11"/>
      <c r="AZ26" s="11"/>
    </row>
    <row r="27" spans="1:87" ht="15.75" customHeight="1" x14ac:dyDescent="0.25">
      <c r="A27" s="11"/>
      <c r="B27" s="11"/>
      <c r="C27" s="11"/>
      <c r="D27" s="11"/>
      <c r="E27" s="11"/>
      <c r="F27" s="11"/>
      <c r="G27" s="153" t="s">
        <v>27</v>
      </c>
      <c r="H27" s="154"/>
      <c r="I27" s="154"/>
      <c r="J27" s="154"/>
      <c r="K27" s="154"/>
      <c r="L27" s="154"/>
      <c r="M27" s="154"/>
      <c r="N27" s="154"/>
      <c r="O27" s="154"/>
      <c r="P27" s="154"/>
      <c r="Q27" s="154"/>
      <c r="R27" s="154"/>
      <c r="S27" s="154"/>
      <c r="T27" s="154"/>
      <c r="U27" s="154"/>
      <c r="V27" s="154"/>
      <c r="W27" s="154"/>
      <c r="X27" s="154"/>
      <c r="Y27" s="187">
        <f>IF('Financial Summary'!Y26:AB26&lt;'Programmatic Summary'!H8, 0, Y26-'Programmatic Summary'!H8)</f>
        <v>0</v>
      </c>
      <c r="Z27" s="187"/>
      <c r="AA27" s="187"/>
      <c r="AB27" s="188"/>
      <c r="AC27" s="33"/>
      <c r="AD27" s="11"/>
      <c r="AE27" s="11"/>
      <c r="AF27" s="11"/>
      <c r="AG27" s="11"/>
      <c r="AH27" s="11"/>
      <c r="AI27" s="11"/>
      <c r="AJ27" s="11"/>
      <c r="AK27" s="11"/>
      <c r="AL27" s="11"/>
      <c r="AM27" s="11"/>
      <c r="AN27" s="11"/>
      <c r="AO27" s="11"/>
      <c r="AP27" s="11"/>
      <c r="AQ27" s="11"/>
      <c r="AR27" s="11"/>
      <c r="AS27" s="11"/>
      <c r="AT27" s="11"/>
      <c r="AU27" s="11"/>
      <c r="AV27" s="11"/>
      <c r="AW27" s="11"/>
      <c r="AX27" s="11"/>
      <c r="AY27" s="11"/>
      <c r="AZ27" s="11"/>
    </row>
    <row r="28" spans="1:87" ht="16.5" thickBot="1" x14ac:dyDescent="0.3">
      <c r="A28" s="11"/>
      <c r="B28" s="11"/>
      <c r="C28" s="11"/>
      <c r="D28" s="11"/>
      <c r="E28" s="11"/>
      <c r="F28" s="11"/>
      <c r="G28" s="151" t="s">
        <v>26</v>
      </c>
      <c r="H28" s="152"/>
      <c r="I28" s="152"/>
      <c r="J28" s="152"/>
      <c r="K28" s="152"/>
      <c r="L28" s="152"/>
      <c r="M28" s="152"/>
      <c r="N28" s="152"/>
      <c r="O28" s="152"/>
      <c r="P28" s="152"/>
      <c r="Q28" s="152"/>
      <c r="R28" s="152"/>
      <c r="S28" s="152"/>
      <c r="T28" s="152"/>
      <c r="U28" s="152"/>
      <c r="V28" s="152"/>
      <c r="W28" s="152"/>
      <c r="X28" s="152"/>
      <c r="Y28" s="185">
        <f>IF('Financial Summary'!Y26:AB26&lt;'Programmatic Summary'!H8, 'Financial Summary'!Y26:AB26, 'Programmatic Summary'!H8)</f>
        <v>0</v>
      </c>
      <c r="Z28" s="185"/>
      <c r="AA28" s="185"/>
      <c r="AB28" s="186"/>
      <c r="AC28" s="33"/>
      <c r="AD28" s="11"/>
      <c r="AE28" s="11"/>
      <c r="AF28" s="11"/>
      <c r="AG28" s="11"/>
      <c r="AH28" s="11"/>
      <c r="AI28" s="11"/>
      <c r="AJ28" s="11"/>
      <c r="AK28" s="11"/>
      <c r="AL28" s="11"/>
      <c r="AM28" s="11"/>
      <c r="AN28" s="11"/>
      <c r="AO28" s="11"/>
      <c r="AP28" s="11"/>
      <c r="AQ28" s="11"/>
      <c r="AR28" s="11"/>
      <c r="AS28" s="11"/>
      <c r="AT28" s="11"/>
      <c r="AU28" s="11"/>
      <c r="AV28" s="11"/>
      <c r="AW28" s="11"/>
      <c r="AX28" s="11"/>
      <c r="AY28" s="11"/>
      <c r="AZ28" s="11"/>
    </row>
    <row r="29" spans="1:87" s="24" customFormat="1" ht="3.6" customHeight="1" x14ac:dyDescent="0.25">
      <c r="A29" s="23"/>
      <c r="B29" s="23"/>
      <c r="C29" s="23"/>
      <c r="D29" s="23"/>
      <c r="E29" s="23"/>
      <c r="F29" s="23"/>
      <c r="G29" s="23"/>
      <c r="H29" s="23"/>
      <c r="I29" s="23"/>
      <c r="J29" s="23"/>
      <c r="K29" s="23"/>
      <c r="L29" s="23"/>
      <c r="M29" s="23"/>
      <c r="N29" s="23"/>
      <c r="O29" s="23"/>
      <c r="P29" s="23"/>
      <c r="Q29" s="23"/>
      <c r="R29" s="23"/>
      <c r="S29" s="23"/>
      <c r="T29" s="23"/>
      <c r="U29" s="23"/>
      <c r="V29" s="23"/>
      <c r="W29" s="23"/>
      <c r="X29" s="23"/>
      <c r="Y29" s="23"/>
      <c r="Z29" s="23"/>
      <c r="AA29" s="23"/>
      <c r="AB29" s="23"/>
      <c r="AC29" s="23"/>
      <c r="AD29" s="23"/>
      <c r="AE29" s="23"/>
      <c r="AF29" s="23"/>
      <c r="AG29" s="23"/>
      <c r="AH29" s="23"/>
      <c r="AI29" s="23"/>
      <c r="AJ29" s="23"/>
      <c r="AK29" s="23"/>
      <c r="AL29" s="23"/>
      <c r="AM29" s="23"/>
      <c r="AN29" s="23"/>
      <c r="AO29" s="23"/>
      <c r="AP29" s="23"/>
      <c r="AQ29" s="23"/>
      <c r="AR29" s="23"/>
      <c r="AS29" s="23"/>
      <c r="AT29" s="23"/>
      <c r="AU29" s="23"/>
      <c r="AV29" s="23"/>
      <c r="AW29" s="23"/>
      <c r="AX29" s="23"/>
      <c r="AY29" s="23"/>
      <c r="AZ29" s="23"/>
      <c r="BJ29" s="25"/>
    </row>
    <row r="30" spans="1:87" s="24" customFormat="1" ht="15" customHeight="1" x14ac:dyDescent="0.25">
      <c r="A30" s="23"/>
      <c r="B30" s="155" t="s">
        <v>2555</v>
      </c>
      <c r="C30" s="155"/>
      <c r="D30" s="155"/>
      <c r="E30" s="155"/>
      <c r="F30" s="155"/>
      <c r="G30" s="155"/>
      <c r="H30" s="155"/>
      <c r="I30" s="155"/>
      <c r="J30" s="155"/>
      <c r="K30" s="155"/>
      <c r="L30" s="155"/>
      <c r="M30" s="155"/>
      <c r="N30" s="155"/>
      <c r="O30" s="155"/>
      <c r="P30" s="155"/>
      <c r="Q30" s="155"/>
      <c r="R30" s="155"/>
      <c r="S30" s="155"/>
      <c r="T30" s="155"/>
      <c r="U30" s="155"/>
      <c r="V30" s="155"/>
      <c r="W30" s="155"/>
      <c r="X30" s="155"/>
      <c r="Y30" s="155"/>
      <c r="Z30" s="155"/>
      <c r="AA30" s="155"/>
      <c r="AB30" s="155"/>
      <c r="AC30" s="155"/>
      <c r="AD30" s="155"/>
      <c r="AE30" s="155"/>
      <c r="AF30" s="155"/>
      <c r="AG30" s="155"/>
      <c r="AH30" s="155"/>
      <c r="AI30" s="155"/>
      <c r="AJ30" s="155"/>
      <c r="AK30" s="155"/>
      <c r="AL30" s="155"/>
      <c r="AM30" s="155"/>
      <c r="AN30" s="155"/>
      <c r="AO30" s="155"/>
      <c r="AP30" s="155"/>
      <c r="AQ30" s="155"/>
      <c r="AR30" s="155"/>
      <c r="AS30" s="155"/>
      <c r="AT30" s="155"/>
      <c r="AU30" s="155"/>
      <c r="AV30" s="155"/>
      <c r="AW30" s="155"/>
      <c r="AX30" s="155"/>
      <c r="AY30" s="155"/>
      <c r="AZ30" s="23"/>
      <c r="BJ30" s="25"/>
    </row>
    <row r="31" spans="1:87" s="24" customFormat="1" x14ac:dyDescent="0.25">
      <c r="A31" s="23"/>
      <c r="B31" s="155"/>
      <c r="C31" s="155"/>
      <c r="D31" s="155"/>
      <c r="E31" s="155"/>
      <c r="F31" s="155"/>
      <c r="G31" s="155"/>
      <c r="H31" s="155"/>
      <c r="I31" s="155"/>
      <c r="J31" s="155"/>
      <c r="K31" s="155"/>
      <c r="L31" s="155"/>
      <c r="M31" s="155"/>
      <c r="N31" s="155"/>
      <c r="O31" s="155"/>
      <c r="P31" s="155"/>
      <c r="Q31" s="155"/>
      <c r="R31" s="155"/>
      <c r="S31" s="155"/>
      <c r="T31" s="155"/>
      <c r="U31" s="155"/>
      <c r="V31" s="155"/>
      <c r="W31" s="155"/>
      <c r="X31" s="155"/>
      <c r="Y31" s="155"/>
      <c r="Z31" s="155"/>
      <c r="AA31" s="155"/>
      <c r="AB31" s="155"/>
      <c r="AC31" s="155"/>
      <c r="AD31" s="155"/>
      <c r="AE31" s="155"/>
      <c r="AF31" s="155"/>
      <c r="AG31" s="155"/>
      <c r="AH31" s="155"/>
      <c r="AI31" s="155"/>
      <c r="AJ31" s="155"/>
      <c r="AK31" s="155"/>
      <c r="AL31" s="155"/>
      <c r="AM31" s="155"/>
      <c r="AN31" s="155"/>
      <c r="AO31" s="155"/>
      <c r="AP31" s="155"/>
      <c r="AQ31" s="155"/>
      <c r="AR31" s="155"/>
      <c r="AS31" s="155"/>
      <c r="AT31" s="155"/>
      <c r="AU31" s="155"/>
      <c r="AV31" s="155"/>
      <c r="AW31" s="155"/>
      <c r="AX31" s="155"/>
      <c r="AY31" s="155"/>
      <c r="AZ31" s="23"/>
      <c r="BJ31" s="25"/>
      <c r="BN31" s="26"/>
      <c r="BO31" s="26"/>
      <c r="BP31" s="26"/>
      <c r="BQ31" s="26"/>
      <c r="BR31" s="26"/>
      <c r="BS31" s="26"/>
      <c r="BT31" s="26"/>
      <c r="BU31" s="26"/>
      <c r="BV31" s="26"/>
      <c r="BW31" s="26"/>
      <c r="BX31" s="26"/>
      <c r="BY31" s="26"/>
      <c r="BZ31" s="26"/>
      <c r="CA31" s="26"/>
      <c r="CB31" s="26"/>
      <c r="CC31" s="26"/>
      <c r="CD31" s="26"/>
      <c r="CE31" s="26"/>
      <c r="CF31" s="26"/>
      <c r="CG31" s="26"/>
      <c r="CH31" s="26"/>
    </row>
    <row r="32" spans="1:87" s="24" customFormat="1" x14ac:dyDescent="0.25">
      <c r="A32" s="23"/>
      <c r="B32" s="155"/>
      <c r="C32" s="155"/>
      <c r="D32" s="155"/>
      <c r="E32" s="155"/>
      <c r="F32" s="155"/>
      <c r="G32" s="155"/>
      <c r="H32" s="155"/>
      <c r="I32" s="155"/>
      <c r="J32" s="155"/>
      <c r="K32" s="155"/>
      <c r="L32" s="155"/>
      <c r="M32" s="155"/>
      <c r="N32" s="155"/>
      <c r="O32" s="155"/>
      <c r="P32" s="155"/>
      <c r="Q32" s="155"/>
      <c r="R32" s="155"/>
      <c r="S32" s="155"/>
      <c r="T32" s="155"/>
      <c r="U32" s="155"/>
      <c r="V32" s="155"/>
      <c r="W32" s="155"/>
      <c r="X32" s="155"/>
      <c r="Y32" s="155"/>
      <c r="Z32" s="155"/>
      <c r="AA32" s="155"/>
      <c r="AB32" s="155"/>
      <c r="AC32" s="155"/>
      <c r="AD32" s="155"/>
      <c r="AE32" s="155"/>
      <c r="AF32" s="155"/>
      <c r="AG32" s="155"/>
      <c r="AH32" s="155"/>
      <c r="AI32" s="155"/>
      <c r="AJ32" s="155"/>
      <c r="AK32" s="155"/>
      <c r="AL32" s="155"/>
      <c r="AM32" s="155"/>
      <c r="AN32" s="155"/>
      <c r="AO32" s="155"/>
      <c r="AP32" s="155"/>
      <c r="AQ32" s="155"/>
      <c r="AR32" s="155"/>
      <c r="AS32" s="155"/>
      <c r="AT32" s="155"/>
      <c r="AU32" s="155"/>
      <c r="AV32" s="155"/>
      <c r="AW32" s="155"/>
      <c r="AX32" s="155"/>
      <c r="AY32" s="155"/>
      <c r="AZ32" s="23"/>
      <c r="BJ32" s="25"/>
    </row>
    <row r="33" spans="1:87" s="24" customFormat="1" x14ac:dyDescent="0.25">
      <c r="A33" s="23"/>
      <c r="B33" s="155"/>
      <c r="C33" s="155"/>
      <c r="D33" s="155"/>
      <c r="E33" s="155"/>
      <c r="F33" s="155"/>
      <c r="G33" s="155"/>
      <c r="H33" s="155"/>
      <c r="I33" s="155"/>
      <c r="J33" s="155"/>
      <c r="K33" s="155"/>
      <c r="L33" s="155"/>
      <c r="M33" s="155"/>
      <c r="N33" s="155"/>
      <c r="O33" s="155"/>
      <c r="P33" s="155"/>
      <c r="Q33" s="155"/>
      <c r="R33" s="155"/>
      <c r="S33" s="155"/>
      <c r="T33" s="155"/>
      <c r="U33" s="155"/>
      <c r="V33" s="155"/>
      <c r="W33" s="155"/>
      <c r="X33" s="155"/>
      <c r="Y33" s="155"/>
      <c r="Z33" s="155"/>
      <c r="AA33" s="155"/>
      <c r="AB33" s="155"/>
      <c r="AC33" s="155"/>
      <c r="AD33" s="155"/>
      <c r="AE33" s="155"/>
      <c r="AF33" s="155"/>
      <c r="AG33" s="155"/>
      <c r="AH33" s="155"/>
      <c r="AI33" s="155"/>
      <c r="AJ33" s="155"/>
      <c r="AK33" s="155"/>
      <c r="AL33" s="155"/>
      <c r="AM33" s="155"/>
      <c r="AN33" s="155"/>
      <c r="AO33" s="155"/>
      <c r="AP33" s="155"/>
      <c r="AQ33" s="155"/>
      <c r="AR33" s="155"/>
      <c r="AS33" s="155"/>
      <c r="AT33" s="155"/>
      <c r="AU33" s="155"/>
      <c r="AV33" s="155"/>
      <c r="AW33" s="155"/>
      <c r="AX33" s="155"/>
      <c r="AY33" s="155"/>
      <c r="AZ33" s="23"/>
      <c r="BJ33" s="25"/>
    </row>
    <row r="34" spans="1:87" s="24" customFormat="1" ht="8.25" customHeight="1" x14ac:dyDescent="0.25">
      <c r="A34" s="23"/>
      <c r="B34" s="23"/>
      <c r="C34" s="23"/>
      <c r="D34" s="23"/>
      <c r="E34" s="23"/>
      <c r="F34" s="23"/>
      <c r="G34" s="23"/>
      <c r="H34" s="23"/>
      <c r="I34" s="23"/>
      <c r="J34" s="23"/>
      <c r="K34" s="23"/>
      <c r="L34" s="23"/>
      <c r="M34" s="23"/>
      <c r="N34" s="23"/>
      <c r="O34" s="23"/>
      <c r="P34" s="23"/>
      <c r="Q34" s="23"/>
      <c r="R34" s="23"/>
      <c r="S34" s="23"/>
      <c r="T34" s="23"/>
      <c r="U34" s="23"/>
      <c r="V34" s="23"/>
      <c r="W34" s="23"/>
      <c r="X34" s="23"/>
      <c r="Y34" s="23"/>
      <c r="Z34" s="23"/>
      <c r="AA34" s="23"/>
      <c r="AB34" s="23"/>
      <c r="AC34" s="23"/>
      <c r="AD34" s="23"/>
      <c r="AE34" s="23"/>
      <c r="AF34" s="23"/>
      <c r="AG34" s="23"/>
      <c r="AH34" s="23"/>
      <c r="AI34" s="23"/>
      <c r="AJ34" s="23"/>
      <c r="AK34" s="23"/>
      <c r="AL34" s="23"/>
      <c r="AM34" s="23"/>
      <c r="AN34" s="23"/>
      <c r="AO34" s="23"/>
      <c r="AP34" s="23"/>
      <c r="AQ34" s="23"/>
      <c r="AR34" s="23"/>
      <c r="AS34" s="23"/>
      <c r="AT34" s="23"/>
      <c r="AU34" s="23"/>
      <c r="AV34" s="23"/>
      <c r="AW34" s="23"/>
      <c r="AX34" s="23"/>
      <c r="AY34" s="23"/>
      <c r="AZ34" s="23"/>
      <c r="BK34" s="25"/>
    </row>
    <row r="35" spans="1:87" s="24" customFormat="1" ht="15" customHeight="1" x14ac:dyDescent="0.25">
      <c r="A35" s="23"/>
      <c r="B35" s="141" t="s">
        <v>44</v>
      </c>
      <c r="C35" s="141"/>
      <c r="D35" s="141"/>
      <c r="E35" s="141"/>
      <c r="F35" s="141"/>
      <c r="G35" s="141"/>
      <c r="H35" s="141"/>
      <c r="I35" s="141"/>
      <c r="J35" s="141"/>
      <c r="K35" s="23"/>
      <c r="L35" s="23"/>
      <c r="M35" s="183" t="str">
        <f>IF(B35="","",IF(B35="Grant Manager",IF('Programmatic Summary'!AB10="","",'Programmatic Summary'!AB10),IF('Programmatic Summary'!AD6="","",'Programmatic Summary'!AD6)))</f>
        <v/>
      </c>
      <c r="N35" s="183"/>
      <c r="O35" s="183"/>
      <c r="P35" s="183"/>
      <c r="Q35" s="183"/>
      <c r="R35" s="183"/>
      <c r="S35" s="183"/>
      <c r="T35" s="183"/>
      <c r="U35" s="183"/>
      <c r="V35" s="183"/>
      <c r="W35" s="183"/>
      <c r="X35" s="23"/>
      <c r="Y35" s="23"/>
      <c r="Z35" s="184"/>
      <c r="AA35" s="184"/>
      <c r="AB35" s="184"/>
      <c r="AC35" s="184"/>
      <c r="AD35" s="184"/>
      <c r="AE35" s="184"/>
      <c r="AF35" s="184"/>
      <c r="AG35" s="184"/>
      <c r="AH35" s="184"/>
      <c r="AI35" s="184"/>
      <c r="AJ35" s="184"/>
      <c r="AK35" s="23"/>
      <c r="AL35" s="23"/>
      <c r="AM35" s="181"/>
      <c r="AN35" s="181"/>
      <c r="AO35" s="181"/>
      <c r="AP35" s="181"/>
      <c r="AQ35" s="181"/>
      <c r="AR35" s="181"/>
      <c r="AS35" s="181"/>
      <c r="AT35" s="181"/>
      <c r="AU35" s="23"/>
      <c r="AV35" s="23"/>
      <c r="AW35" s="23"/>
      <c r="AX35" s="23"/>
      <c r="AY35" s="23"/>
      <c r="AZ35" s="23"/>
      <c r="BK35" s="25"/>
    </row>
    <row r="36" spans="1:87" s="26" customFormat="1" x14ac:dyDescent="0.25">
      <c r="A36" s="27"/>
      <c r="B36" s="140" t="s">
        <v>31</v>
      </c>
      <c r="C36" s="140"/>
      <c r="D36" s="140"/>
      <c r="E36" s="140"/>
      <c r="F36" s="140"/>
      <c r="G36" s="140"/>
      <c r="H36" s="140"/>
      <c r="I36" s="140"/>
      <c r="J36" s="140"/>
      <c r="K36" s="30"/>
      <c r="L36" s="30"/>
      <c r="M36" s="140" t="s">
        <v>30</v>
      </c>
      <c r="N36" s="140"/>
      <c r="O36" s="140"/>
      <c r="P36" s="140"/>
      <c r="Q36" s="140"/>
      <c r="R36" s="140"/>
      <c r="S36" s="140"/>
      <c r="T36" s="140"/>
      <c r="U36" s="140"/>
      <c r="V36" s="140"/>
      <c r="W36" s="140"/>
      <c r="X36" s="30"/>
      <c r="Y36" s="30"/>
      <c r="Z36" s="140" t="s">
        <v>28</v>
      </c>
      <c r="AA36" s="140"/>
      <c r="AB36" s="140"/>
      <c r="AC36" s="140"/>
      <c r="AD36" s="140"/>
      <c r="AE36" s="140"/>
      <c r="AF36" s="140"/>
      <c r="AG36" s="140"/>
      <c r="AH36" s="140"/>
      <c r="AI36" s="140"/>
      <c r="AJ36" s="140"/>
      <c r="AK36" s="30"/>
      <c r="AL36" s="30"/>
      <c r="AM36" s="140" t="s">
        <v>29</v>
      </c>
      <c r="AN36" s="140"/>
      <c r="AO36" s="140"/>
      <c r="AP36" s="140"/>
      <c r="AQ36" s="140"/>
      <c r="AR36" s="140"/>
      <c r="AS36" s="140"/>
      <c r="AT36" s="140"/>
      <c r="AU36" s="31"/>
      <c r="AV36" s="27"/>
      <c r="AW36" s="27"/>
      <c r="AX36" s="27"/>
      <c r="AY36" s="27"/>
      <c r="AZ36" s="27"/>
      <c r="BK36" s="28"/>
      <c r="BO36" s="24"/>
      <c r="BP36" s="24"/>
      <c r="BQ36" s="24"/>
      <c r="BR36" s="24"/>
      <c r="BS36" s="24"/>
      <c r="BT36" s="24"/>
      <c r="BU36" s="24"/>
      <c r="BV36" s="24"/>
      <c r="BW36" s="24"/>
      <c r="BX36" s="24"/>
      <c r="BY36" s="24"/>
      <c r="BZ36" s="24"/>
      <c r="CA36" s="24"/>
      <c r="CB36" s="24"/>
      <c r="CC36" s="24"/>
      <c r="CD36" s="24"/>
      <c r="CE36" s="24"/>
      <c r="CF36" s="24"/>
      <c r="CG36" s="24"/>
      <c r="CH36" s="24"/>
      <c r="CI36" s="24"/>
    </row>
    <row r="37" spans="1:87" s="36" customFormat="1" ht="3.6" customHeight="1" x14ac:dyDescent="0.25">
      <c r="A37" s="34"/>
      <c r="B37" s="35"/>
      <c r="C37" s="35"/>
      <c r="D37" s="35"/>
      <c r="E37" s="35"/>
      <c r="F37" s="35"/>
      <c r="G37" s="35"/>
      <c r="H37" s="35"/>
      <c r="I37" s="35"/>
      <c r="J37" s="35"/>
      <c r="K37" s="35"/>
      <c r="L37" s="35"/>
      <c r="M37" s="35"/>
      <c r="N37" s="35"/>
      <c r="O37" s="35"/>
      <c r="P37" s="35"/>
      <c r="Q37" s="35"/>
      <c r="R37" s="35"/>
      <c r="S37" s="35"/>
      <c r="T37" s="35"/>
      <c r="U37" s="35"/>
      <c r="V37" s="35"/>
      <c r="W37" s="35"/>
      <c r="X37" s="35"/>
      <c r="Y37" s="35"/>
      <c r="Z37" s="35"/>
      <c r="AA37" s="35"/>
      <c r="AB37" s="35"/>
      <c r="AC37" s="35"/>
      <c r="AD37" s="35"/>
      <c r="AE37" s="35"/>
      <c r="AF37" s="35"/>
      <c r="AG37" s="35"/>
      <c r="AH37" s="35"/>
      <c r="AI37" s="35"/>
      <c r="AJ37" s="35"/>
      <c r="AK37" s="35"/>
      <c r="AL37" s="35"/>
      <c r="AM37" s="35"/>
      <c r="AN37" s="35"/>
      <c r="AO37" s="35"/>
      <c r="AP37" s="35"/>
      <c r="AQ37" s="35"/>
      <c r="AR37" s="35"/>
      <c r="AS37" s="35"/>
      <c r="AT37" s="35"/>
      <c r="AU37" s="34"/>
      <c r="AV37" s="34"/>
      <c r="AW37" s="34"/>
      <c r="AX37" s="34"/>
      <c r="AY37" s="34"/>
      <c r="AZ37" s="34"/>
      <c r="BK37" s="37"/>
      <c r="BO37" s="38"/>
      <c r="BP37" s="38"/>
      <c r="BQ37" s="38"/>
      <c r="BR37" s="38"/>
      <c r="BS37" s="38"/>
      <c r="BT37" s="38"/>
      <c r="BU37" s="38"/>
      <c r="BV37" s="38"/>
      <c r="BW37" s="38"/>
      <c r="BX37" s="38"/>
      <c r="BY37" s="38"/>
      <c r="BZ37" s="38"/>
      <c r="CA37" s="38"/>
      <c r="CB37" s="38"/>
      <c r="CC37" s="38"/>
      <c r="CD37" s="38"/>
      <c r="CE37" s="38"/>
      <c r="CF37" s="38"/>
      <c r="CG37" s="38"/>
      <c r="CH37" s="38"/>
      <c r="CI37" s="38"/>
    </row>
    <row r="38" spans="1:87" s="40" customFormat="1" ht="15" customHeight="1" x14ac:dyDescent="0.25">
      <c r="A38" s="177" t="s">
        <v>58</v>
      </c>
      <c r="B38" s="177"/>
      <c r="C38" s="177"/>
      <c r="D38" s="177"/>
      <c r="E38" s="177"/>
      <c r="F38" s="177"/>
      <c r="G38" s="177"/>
      <c r="H38" s="177"/>
      <c r="I38" s="177"/>
      <c r="J38" s="177"/>
      <c r="K38" s="177"/>
      <c r="L38" s="177"/>
      <c r="M38" s="177"/>
      <c r="N38" s="177"/>
      <c r="O38" s="177"/>
      <c r="P38" s="177"/>
      <c r="Q38" s="177"/>
      <c r="R38" s="177"/>
      <c r="S38" s="177"/>
      <c r="T38" s="177"/>
      <c r="U38" s="177"/>
      <c r="V38" s="177"/>
      <c r="W38" s="177"/>
      <c r="X38" s="177"/>
      <c r="Y38" s="177"/>
      <c r="Z38" s="177"/>
      <c r="AA38" s="177"/>
      <c r="AB38" s="177"/>
      <c r="AC38" s="177"/>
      <c r="AD38" s="177"/>
      <c r="AE38" s="177"/>
      <c r="AF38" s="177"/>
      <c r="AG38" s="177"/>
      <c r="AH38" s="177"/>
      <c r="AI38" s="177"/>
      <c r="AJ38" s="177"/>
      <c r="AK38" s="177"/>
      <c r="AL38" s="177"/>
      <c r="AM38" s="177"/>
      <c r="AN38" s="177"/>
      <c r="AO38" s="177"/>
      <c r="AP38" s="177"/>
      <c r="AQ38" s="177"/>
      <c r="AR38" s="177"/>
      <c r="AS38" s="79"/>
      <c r="AT38" s="79"/>
      <c r="AU38" s="79"/>
      <c r="AV38" s="178" t="s">
        <v>69</v>
      </c>
      <c r="AW38" s="178"/>
      <c r="AX38" s="178"/>
      <c r="AY38" s="178"/>
      <c r="AZ38" s="31"/>
      <c r="BJ38" s="41"/>
      <c r="BN38" s="42"/>
      <c r="BO38" s="42"/>
      <c r="BP38" s="42"/>
      <c r="BQ38" s="42"/>
      <c r="BR38" s="42"/>
      <c r="BS38" s="42"/>
      <c r="BT38" s="42"/>
      <c r="BU38" s="42"/>
      <c r="BV38" s="42"/>
      <c r="BW38" s="42"/>
      <c r="BX38" s="42"/>
      <c r="BY38" s="42"/>
      <c r="BZ38" s="42"/>
      <c r="CA38" s="42"/>
      <c r="CB38" s="42"/>
      <c r="CC38" s="42"/>
      <c r="CD38" s="42"/>
      <c r="CE38" s="42"/>
      <c r="CF38" s="42"/>
      <c r="CG38" s="42"/>
      <c r="CH38" s="42"/>
    </row>
    <row r="39" spans="1:87" s="38" customFormat="1" x14ac:dyDescent="0.25">
      <c r="A39" s="177"/>
      <c r="B39" s="177"/>
      <c r="C39" s="177"/>
      <c r="D39" s="177"/>
      <c r="E39" s="177"/>
      <c r="F39" s="177"/>
      <c r="G39" s="177"/>
      <c r="H39" s="177"/>
      <c r="I39" s="177"/>
      <c r="J39" s="177"/>
      <c r="K39" s="177"/>
      <c r="L39" s="177"/>
      <c r="M39" s="177"/>
      <c r="N39" s="177"/>
      <c r="O39" s="177"/>
      <c r="P39" s="177"/>
      <c r="Q39" s="177"/>
      <c r="R39" s="177"/>
      <c r="S39" s="177"/>
      <c r="T39" s="177"/>
      <c r="U39" s="177"/>
      <c r="V39" s="177"/>
      <c r="W39" s="177"/>
      <c r="X39" s="177"/>
      <c r="Y39" s="177"/>
      <c r="Z39" s="177"/>
      <c r="AA39" s="177"/>
      <c r="AB39" s="177"/>
      <c r="AC39" s="177"/>
      <c r="AD39" s="177"/>
      <c r="AE39" s="177"/>
      <c r="AF39" s="177"/>
      <c r="AG39" s="177"/>
      <c r="AH39" s="177"/>
      <c r="AI39" s="177"/>
      <c r="AJ39" s="177"/>
      <c r="AK39" s="177"/>
      <c r="AL39" s="177"/>
      <c r="AM39" s="177"/>
      <c r="AN39" s="177"/>
      <c r="AO39" s="177"/>
      <c r="AP39" s="177"/>
      <c r="AQ39" s="177"/>
      <c r="AR39" s="177"/>
      <c r="AS39" s="79"/>
      <c r="AT39" s="79"/>
      <c r="AU39" s="79"/>
      <c r="AV39" s="178"/>
      <c r="AW39" s="178"/>
      <c r="AX39" s="178"/>
      <c r="AY39" s="178"/>
      <c r="AZ39" s="32"/>
      <c r="BJ39" s="39"/>
    </row>
    <row r="40" spans="1:87" s="24" customFormat="1" x14ac:dyDescent="0.25">
      <c r="BJ40" s="25"/>
    </row>
    <row r="41" spans="1:87" s="24" customFormat="1" x14ac:dyDescent="0.25">
      <c r="BJ41" s="25"/>
    </row>
    <row r="42" spans="1:87" s="24" customFormat="1" x14ac:dyDescent="0.25">
      <c r="BJ42" s="25"/>
    </row>
    <row r="43" spans="1:87" s="24" customFormat="1" x14ac:dyDescent="0.25">
      <c r="BJ43" s="25"/>
    </row>
    <row r="44" spans="1:87" s="24" customFormat="1" x14ac:dyDescent="0.25">
      <c r="BJ44" s="25"/>
    </row>
    <row r="45" spans="1:87" s="24" customFormat="1" x14ac:dyDescent="0.25">
      <c r="BJ45" s="25"/>
    </row>
  </sheetData>
  <sheetProtection algorithmName="SHA-512" hashValue="3JhRbSGEKMI7MEi110DSuX+19YqEynt1dRDABXX8qDMHdLby00FG+CgKIxslObtcxoyWCTODgcNM/Aza1LRMGQ==" saltValue="oq22rQnJuCUlBrPqOz/38A==" spinCount="100000" sheet="1" selectLockedCells="1"/>
  <mergeCells count="215">
    <mergeCell ref="A38:AR39"/>
    <mergeCell ref="AV38:AY39"/>
    <mergeCell ref="BJ5:CH5"/>
    <mergeCell ref="BK12:CI13"/>
    <mergeCell ref="AM36:AT36"/>
    <mergeCell ref="AM35:AT35"/>
    <mergeCell ref="AJ1:AY1"/>
    <mergeCell ref="M36:W36"/>
    <mergeCell ref="M35:W35"/>
    <mergeCell ref="Z35:AJ35"/>
    <mergeCell ref="Z36:AJ36"/>
    <mergeCell ref="Y28:AB28"/>
    <mergeCell ref="Y27:AB27"/>
    <mergeCell ref="Y26:AB26"/>
    <mergeCell ref="AR24:AU24"/>
    <mergeCell ref="AV24:AY24"/>
    <mergeCell ref="B25:L25"/>
    <mergeCell ref="M25:P25"/>
    <mergeCell ref="Q25:T25"/>
    <mergeCell ref="U25:X25"/>
    <mergeCell ref="Y25:AB25"/>
    <mergeCell ref="AC25:AM25"/>
    <mergeCell ref="AR25:AU25"/>
    <mergeCell ref="AV25:AY25"/>
    <mergeCell ref="B24:L24"/>
    <mergeCell ref="M24:P24"/>
    <mergeCell ref="Q24:T24"/>
    <mergeCell ref="U24:X24"/>
    <mergeCell ref="Y24:AB24"/>
    <mergeCell ref="AC24:AM24"/>
    <mergeCell ref="AN24:AQ24"/>
    <mergeCell ref="AN25:AQ25"/>
    <mergeCell ref="AR22:AU22"/>
    <mergeCell ref="AV22:AY22"/>
    <mergeCell ref="B23:L23"/>
    <mergeCell ref="M23:P23"/>
    <mergeCell ref="Q23:T23"/>
    <mergeCell ref="U23:X23"/>
    <mergeCell ref="Y23:AB23"/>
    <mergeCell ref="AC23:AM23"/>
    <mergeCell ref="AR23:AU23"/>
    <mergeCell ref="AV23:AY23"/>
    <mergeCell ref="B22:L22"/>
    <mergeCell ref="M22:P22"/>
    <mergeCell ref="Q22:T22"/>
    <mergeCell ref="U22:X22"/>
    <mergeCell ref="Y22:AB22"/>
    <mergeCell ref="AC22:AM22"/>
    <mergeCell ref="AN22:AQ22"/>
    <mergeCell ref="AN23:AQ23"/>
    <mergeCell ref="AR20:AU20"/>
    <mergeCell ref="AV20:AY20"/>
    <mergeCell ref="B21:L21"/>
    <mergeCell ref="M21:P21"/>
    <mergeCell ref="Q21:T21"/>
    <mergeCell ref="U21:X21"/>
    <mergeCell ref="Y21:AB21"/>
    <mergeCell ref="AC21:AM21"/>
    <mergeCell ref="AR21:AU21"/>
    <mergeCell ref="AV21:AY21"/>
    <mergeCell ref="B20:L20"/>
    <mergeCell ref="M20:P20"/>
    <mergeCell ref="Q20:T20"/>
    <mergeCell ref="U20:X20"/>
    <mergeCell ref="Y20:AB20"/>
    <mergeCell ref="AC20:AM20"/>
    <mergeCell ref="AN20:AQ20"/>
    <mergeCell ref="AN21:AQ21"/>
    <mergeCell ref="AR18:AU18"/>
    <mergeCell ref="AV18:AY18"/>
    <mergeCell ref="B19:L19"/>
    <mergeCell ref="M19:P19"/>
    <mergeCell ref="Q19:T19"/>
    <mergeCell ref="U19:X19"/>
    <mergeCell ref="Y19:AB19"/>
    <mergeCell ref="AC19:AM19"/>
    <mergeCell ref="AR19:AU19"/>
    <mergeCell ref="AV19:AY19"/>
    <mergeCell ref="B18:L18"/>
    <mergeCell ref="M18:P18"/>
    <mergeCell ref="Q18:T18"/>
    <mergeCell ref="U18:X18"/>
    <mergeCell ref="Y18:AB18"/>
    <mergeCell ref="AC18:AM18"/>
    <mergeCell ref="AN18:AQ18"/>
    <mergeCell ref="AN19:AQ19"/>
    <mergeCell ref="B17:L17"/>
    <mergeCell ref="M17:P17"/>
    <mergeCell ref="Q17:T17"/>
    <mergeCell ref="U17:X17"/>
    <mergeCell ref="Y17:AB17"/>
    <mergeCell ref="AC17:AM17"/>
    <mergeCell ref="AR17:AU17"/>
    <mergeCell ref="AV17:AY17"/>
    <mergeCell ref="B16:L16"/>
    <mergeCell ref="M16:P16"/>
    <mergeCell ref="Q16:T16"/>
    <mergeCell ref="U16:X16"/>
    <mergeCell ref="Y16:AB16"/>
    <mergeCell ref="AC16:AM16"/>
    <mergeCell ref="AN17:AQ17"/>
    <mergeCell ref="B15:L15"/>
    <mergeCell ref="M15:P15"/>
    <mergeCell ref="Q15:T15"/>
    <mergeCell ref="U15:X15"/>
    <mergeCell ref="Y15:AB15"/>
    <mergeCell ref="AC15:AM15"/>
    <mergeCell ref="AR15:AU15"/>
    <mergeCell ref="AV15:AY15"/>
    <mergeCell ref="AR16:AU16"/>
    <mergeCell ref="AV16:AY16"/>
    <mergeCell ref="AN15:AQ15"/>
    <mergeCell ref="AN16:AQ16"/>
    <mergeCell ref="Y13:AB13"/>
    <mergeCell ref="AC13:AM13"/>
    <mergeCell ref="AR13:AU13"/>
    <mergeCell ref="AV13:AY13"/>
    <mergeCell ref="B14:L14"/>
    <mergeCell ref="M14:P14"/>
    <mergeCell ref="Q14:T14"/>
    <mergeCell ref="U14:X14"/>
    <mergeCell ref="Y14:AB14"/>
    <mergeCell ref="AC14:AM14"/>
    <mergeCell ref="B13:L13"/>
    <mergeCell ref="M13:P13"/>
    <mergeCell ref="Q13:T13"/>
    <mergeCell ref="U13:X13"/>
    <mergeCell ref="AR14:AU14"/>
    <mergeCell ref="AV14:AY14"/>
    <mergeCell ref="AN13:AQ13"/>
    <mergeCell ref="AN14:AQ14"/>
    <mergeCell ref="B12:L12"/>
    <mergeCell ref="M12:P12"/>
    <mergeCell ref="Q12:T12"/>
    <mergeCell ref="U12:X12"/>
    <mergeCell ref="Y12:AB12"/>
    <mergeCell ref="AC12:AM12"/>
    <mergeCell ref="AR12:AU12"/>
    <mergeCell ref="AV12:AY12"/>
    <mergeCell ref="B11:L11"/>
    <mergeCell ref="M11:P11"/>
    <mergeCell ref="Q11:T11"/>
    <mergeCell ref="U11:X11"/>
    <mergeCell ref="Y11:AB11"/>
    <mergeCell ref="AC11:AM11"/>
    <mergeCell ref="AN11:AQ11"/>
    <mergeCell ref="AN12:AQ12"/>
    <mergeCell ref="M6:P6"/>
    <mergeCell ref="Y5:AB5"/>
    <mergeCell ref="Q10:T10"/>
    <mergeCell ref="U10:X10"/>
    <mergeCell ref="Y10:AB10"/>
    <mergeCell ref="AC10:AM10"/>
    <mergeCell ref="B9:L9"/>
    <mergeCell ref="M9:P9"/>
    <mergeCell ref="Q9:T9"/>
    <mergeCell ref="U9:X9"/>
    <mergeCell ref="Y9:AB9"/>
    <mergeCell ref="AC9:AM9"/>
    <mergeCell ref="B8:L8"/>
    <mergeCell ref="M8:P8"/>
    <mergeCell ref="Q8:T8"/>
    <mergeCell ref="U8:X8"/>
    <mergeCell ref="Y8:AB8"/>
    <mergeCell ref="AC8:AM8"/>
    <mergeCell ref="B10:L10"/>
    <mergeCell ref="M10:P10"/>
    <mergeCell ref="M5:P5"/>
    <mergeCell ref="AC5:AM5"/>
    <mergeCell ref="BK6:CI9"/>
    <mergeCell ref="BK10:CI11"/>
    <mergeCell ref="Q7:T7"/>
    <mergeCell ref="U7:X7"/>
    <mergeCell ref="Y7:AB7"/>
    <mergeCell ref="AC7:AM7"/>
    <mergeCell ref="AR7:AU7"/>
    <mergeCell ref="AV7:AY7"/>
    <mergeCell ref="AR10:AU10"/>
    <mergeCell ref="AV10:AY10"/>
    <mergeCell ref="AR8:AU8"/>
    <mergeCell ref="AV8:AY8"/>
    <mergeCell ref="AR9:AU9"/>
    <mergeCell ref="AV9:AY9"/>
    <mergeCell ref="AR11:AU11"/>
    <mergeCell ref="AV11:AY11"/>
    <mergeCell ref="AR6:AU6"/>
    <mergeCell ref="AC6:AM6"/>
    <mergeCell ref="Y6:AB6"/>
    <mergeCell ref="U6:X6"/>
    <mergeCell ref="Q6:T6"/>
    <mergeCell ref="AV6:AY6"/>
    <mergeCell ref="G2:AK2"/>
    <mergeCell ref="BK14:CH17"/>
    <mergeCell ref="B36:J36"/>
    <mergeCell ref="B35:J35"/>
    <mergeCell ref="G1:AG1"/>
    <mergeCell ref="G4:AB4"/>
    <mergeCell ref="AN5:AQ5"/>
    <mergeCell ref="AN6:AQ6"/>
    <mergeCell ref="AN7:AQ7"/>
    <mergeCell ref="AN8:AQ8"/>
    <mergeCell ref="AN9:AQ9"/>
    <mergeCell ref="AN10:AQ10"/>
    <mergeCell ref="G26:X26"/>
    <mergeCell ref="G28:X28"/>
    <mergeCell ref="G27:X27"/>
    <mergeCell ref="B30:AY33"/>
    <mergeCell ref="B5:L5"/>
    <mergeCell ref="AV5:AY5"/>
    <mergeCell ref="AR5:AU5"/>
    <mergeCell ref="U5:X5"/>
    <mergeCell ref="B6:L6"/>
    <mergeCell ref="Q5:T5"/>
    <mergeCell ref="B7:L7"/>
    <mergeCell ref="M7:P7"/>
  </mergeCells>
  <conditionalFormatting sqref="M6:P25">
    <cfRule type="expression" dxfId="13" priority="6">
      <formula>$BC6=1</formula>
    </cfRule>
  </conditionalFormatting>
  <conditionalFormatting sqref="Q6:T25">
    <cfRule type="expression" dxfId="12" priority="5">
      <formula>$BD6=1</formula>
    </cfRule>
  </conditionalFormatting>
  <conditionalFormatting sqref="AC6:AC25">
    <cfRule type="expression" dxfId="11" priority="4">
      <formula>BE6=1</formula>
    </cfRule>
  </conditionalFormatting>
  <conditionalFormatting sqref="AD6:AE25">
    <cfRule type="expression" dxfId="10" priority="55">
      <formula>BG6=1</formula>
    </cfRule>
  </conditionalFormatting>
  <conditionalFormatting sqref="AF15:AH21">
    <cfRule type="expression" dxfId="9" priority="24">
      <formula>#REF!=1</formula>
    </cfRule>
  </conditionalFormatting>
  <conditionalFormatting sqref="AF12:AM14">
    <cfRule type="expression" dxfId="8" priority="16">
      <formula>#REF!=1</formula>
    </cfRule>
  </conditionalFormatting>
  <conditionalFormatting sqref="AF6:AO6 AF7:AM11 AN7:AO13 AF22:AH25 AN22:AO25">
    <cfRule type="expression" dxfId="7" priority="8">
      <formula>BK6=1</formula>
    </cfRule>
  </conditionalFormatting>
  <conditionalFormatting sqref="AI15:AM25">
    <cfRule type="expression" dxfId="6" priority="13">
      <formula>#REF!=1</formula>
    </cfRule>
  </conditionalFormatting>
  <conditionalFormatting sqref="AN14:AO21">
    <cfRule type="expression" dxfId="5" priority="56">
      <formula>#REF!=1</formula>
    </cfRule>
  </conditionalFormatting>
  <conditionalFormatting sqref="AN6:AQ25">
    <cfRule type="expression" dxfId="4" priority="1">
      <formula>$BF6=1</formula>
    </cfRule>
  </conditionalFormatting>
  <conditionalFormatting sqref="AR6:AS25">
    <cfRule type="expression" dxfId="3" priority="3">
      <formula>BG6=1</formula>
    </cfRule>
  </conditionalFormatting>
  <conditionalFormatting sqref="AT6:AU11 AT22:AU25">
    <cfRule type="expression" dxfId="2" priority="10">
      <formula>BK6=1</formula>
    </cfRule>
  </conditionalFormatting>
  <conditionalFormatting sqref="AT12:AU21">
    <cfRule type="expression" dxfId="1" priority="22">
      <formula>#REF!=1</formula>
    </cfRule>
  </conditionalFormatting>
  <conditionalFormatting sqref="AV6:AY25">
    <cfRule type="expression" dxfId="0" priority="2">
      <formula>$BH6</formula>
    </cfRule>
  </conditionalFormatting>
  <pageMargins left="0.2" right="0.2" top="0.25" bottom="0.25" header="0.05" footer="0.05"/>
  <pageSetup scale="99" fitToHeight="0" orientation="landscape" cellComments="atEnd"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CEDA47BB-CC61-4FA8-91AE-5C7228A56599}">
          <x14:formula1>
            <xm:f>'Contact Info'!$U$3:$U$4</xm:f>
          </x14:formula1>
          <xm:sqref>B35:J35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E6C8E6-5F2D-414F-931B-28CE2647D32D}">
  <sheetPr codeName="Sheet3"/>
  <dimension ref="A1:U322"/>
  <sheetViews>
    <sheetView zoomScaleNormal="100" workbookViewId="0">
      <pane xSplit="1" ySplit="2" topLeftCell="B120" activePane="bottomRight" state="frozen"/>
      <selection pane="topRight" activeCell="B1" sqref="B1"/>
      <selection pane="bottomLeft" activeCell="A2" sqref="A2"/>
      <selection pane="bottomRight" activeCell="K135" sqref="K135"/>
    </sheetView>
  </sheetViews>
  <sheetFormatPr defaultColWidth="8.5703125" defaultRowHeight="15" x14ac:dyDescent="0.25"/>
  <cols>
    <col min="1" max="1" width="35.85546875" style="47" bestFit="1" customWidth="1"/>
    <col min="2" max="2" width="27.85546875" style="18" customWidth="1"/>
    <col min="3" max="3" width="13.28515625" style="48" bestFit="1" customWidth="1"/>
    <col min="4" max="4" width="9.7109375" style="49" bestFit="1" customWidth="1"/>
    <col min="5" max="5" width="32.28515625" style="48" bestFit="1" customWidth="1"/>
    <col min="6" max="6" width="11.7109375" style="48" bestFit="1" customWidth="1"/>
    <col min="7" max="7" width="8.42578125" style="48" customWidth="1"/>
    <col min="8" max="8" width="11.42578125" style="48" bestFit="1" customWidth="1"/>
    <col min="9" max="9" width="6.7109375" style="48" bestFit="1" customWidth="1"/>
    <col min="10" max="10" width="30.42578125" style="48" bestFit="1" customWidth="1"/>
    <col min="11" max="11" width="36.7109375" style="48" bestFit="1" customWidth="1"/>
    <col min="12" max="12" width="35.28515625" style="49" bestFit="1" customWidth="1"/>
    <col min="13" max="13" width="12.42578125" style="48" bestFit="1" customWidth="1"/>
    <col min="14" max="14" width="8.5703125" style="48" customWidth="1"/>
    <col min="15" max="15" width="13.140625" style="48" bestFit="1" customWidth="1"/>
    <col min="16" max="16" width="6.7109375" style="48" bestFit="1" customWidth="1"/>
    <col min="17" max="17" width="20.28515625" style="50" bestFit="1" customWidth="1"/>
    <col min="18" max="18" width="44.42578125" style="48" bestFit="1" customWidth="1"/>
    <col min="19" max="19" width="16.28515625" style="78" customWidth="1"/>
    <col min="20" max="20" width="38.140625" style="46" customWidth="1"/>
    <col min="21" max="16384" width="8.5703125" style="46"/>
  </cols>
  <sheetData>
    <row r="1" spans="1:21" s="44" customFormat="1" ht="15" customHeight="1" x14ac:dyDescent="0.25">
      <c r="A1" s="199" t="s">
        <v>32</v>
      </c>
      <c r="B1" s="201" t="s">
        <v>59</v>
      </c>
      <c r="C1" s="202"/>
      <c r="D1" s="203"/>
      <c r="E1" s="204" t="s">
        <v>44</v>
      </c>
      <c r="F1" s="205"/>
      <c r="G1" s="205"/>
      <c r="H1" s="205"/>
      <c r="I1" s="205"/>
      <c r="J1" s="205"/>
      <c r="K1" s="206"/>
      <c r="L1" s="207" t="s">
        <v>45</v>
      </c>
      <c r="M1" s="208"/>
      <c r="N1" s="208"/>
      <c r="O1" s="208"/>
      <c r="P1" s="208"/>
      <c r="Q1" s="208"/>
      <c r="R1" s="209"/>
      <c r="S1" s="210" t="s">
        <v>43</v>
      </c>
    </row>
    <row r="2" spans="1:21" s="45" customFormat="1" ht="58.15" customHeight="1" thickBot="1" x14ac:dyDescent="0.3">
      <c r="A2" s="200"/>
      <c r="B2" s="51" t="s">
        <v>40</v>
      </c>
      <c r="C2" s="52" t="s">
        <v>41</v>
      </c>
      <c r="D2" s="53" t="s">
        <v>42</v>
      </c>
      <c r="E2" s="54" t="s">
        <v>33</v>
      </c>
      <c r="F2" s="55" t="s">
        <v>34</v>
      </c>
      <c r="G2" s="55" t="s">
        <v>35</v>
      </c>
      <c r="H2" s="55" t="s">
        <v>36</v>
      </c>
      <c r="I2" s="55" t="s">
        <v>37</v>
      </c>
      <c r="J2" s="55" t="s">
        <v>39</v>
      </c>
      <c r="K2" s="56" t="s">
        <v>38</v>
      </c>
      <c r="L2" s="57" t="s">
        <v>60</v>
      </c>
      <c r="M2" s="58" t="s">
        <v>61</v>
      </c>
      <c r="N2" s="58" t="s">
        <v>62</v>
      </c>
      <c r="O2" s="58" t="s">
        <v>63</v>
      </c>
      <c r="P2" s="58" t="s">
        <v>64</v>
      </c>
      <c r="Q2" s="59" t="s">
        <v>65</v>
      </c>
      <c r="R2" s="60" t="s">
        <v>66</v>
      </c>
      <c r="S2" s="211"/>
    </row>
    <row r="3" spans="1:21" s="67" customFormat="1" x14ac:dyDescent="0.25">
      <c r="A3" s="83" t="s">
        <v>72</v>
      </c>
      <c r="B3" s="84" t="s">
        <v>392</v>
      </c>
      <c r="C3" s="85" t="s">
        <v>393</v>
      </c>
      <c r="D3" s="86">
        <v>2351</v>
      </c>
      <c r="E3" s="85" t="s">
        <v>1026</v>
      </c>
      <c r="F3" s="87" t="s">
        <v>1027</v>
      </c>
      <c r="G3" s="85" t="s">
        <v>1028</v>
      </c>
      <c r="H3" s="85" t="s">
        <v>1029</v>
      </c>
      <c r="I3" s="85" t="s">
        <v>1030</v>
      </c>
      <c r="J3" s="85" t="s">
        <v>1031</v>
      </c>
      <c r="K3" s="85" t="s">
        <v>1032</v>
      </c>
      <c r="L3" s="86"/>
      <c r="M3" s="85"/>
      <c r="N3" s="87"/>
      <c r="O3" s="85"/>
      <c r="P3" s="85"/>
      <c r="Q3" s="88"/>
      <c r="R3" s="89"/>
      <c r="S3" s="90">
        <v>18525</v>
      </c>
      <c r="U3" s="67" t="s">
        <v>44</v>
      </c>
    </row>
    <row r="4" spans="1:21" s="67" customFormat="1" x14ac:dyDescent="0.25">
      <c r="A4" s="68" t="s">
        <v>73</v>
      </c>
      <c r="B4" s="69" t="s">
        <v>394</v>
      </c>
      <c r="C4" s="69" t="s">
        <v>395</v>
      </c>
      <c r="D4" s="70">
        <v>1720</v>
      </c>
      <c r="E4" s="69" t="s">
        <v>1026</v>
      </c>
      <c r="F4" s="69" t="s">
        <v>1033</v>
      </c>
      <c r="G4" s="69" t="s">
        <v>1034</v>
      </c>
      <c r="H4" s="69" t="s">
        <v>1035</v>
      </c>
      <c r="I4" s="71" t="s">
        <v>1030</v>
      </c>
      <c r="J4" s="71" t="s">
        <v>1036</v>
      </c>
      <c r="K4" s="71" t="s">
        <v>1037</v>
      </c>
      <c r="L4" s="70" t="s">
        <v>1038</v>
      </c>
      <c r="M4" s="71" t="s">
        <v>1039</v>
      </c>
      <c r="N4" s="72" t="s">
        <v>1030</v>
      </c>
      <c r="O4" s="71" t="s">
        <v>1040</v>
      </c>
      <c r="P4" s="71" t="s">
        <v>1030</v>
      </c>
      <c r="Q4" s="73" t="s">
        <v>1041</v>
      </c>
      <c r="R4" s="74" t="s">
        <v>1042</v>
      </c>
      <c r="S4" s="75">
        <v>14293.98</v>
      </c>
      <c r="U4" s="67" t="s">
        <v>45</v>
      </c>
    </row>
    <row r="5" spans="1:21" s="67" customFormat="1" x14ac:dyDescent="0.25">
      <c r="A5" s="76" t="s">
        <v>74</v>
      </c>
      <c r="B5" s="61" t="s">
        <v>396</v>
      </c>
      <c r="C5" s="62" t="s">
        <v>397</v>
      </c>
      <c r="D5" s="63">
        <v>2743</v>
      </c>
      <c r="E5" s="62" t="s">
        <v>1026</v>
      </c>
      <c r="F5" s="64" t="s">
        <v>1043</v>
      </c>
      <c r="G5" s="62" t="s">
        <v>1044</v>
      </c>
      <c r="H5" s="62" t="s">
        <v>1045</v>
      </c>
      <c r="I5" s="62" t="s">
        <v>1030</v>
      </c>
      <c r="J5" s="62" t="s">
        <v>1046</v>
      </c>
      <c r="K5" s="62" t="s">
        <v>1047</v>
      </c>
      <c r="L5" s="63"/>
      <c r="M5" s="62"/>
      <c r="N5" s="64"/>
      <c r="O5" s="62"/>
      <c r="P5" s="62"/>
      <c r="Q5" s="65"/>
      <c r="R5" s="66"/>
      <c r="S5" s="77">
        <v>19000</v>
      </c>
    </row>
    <row r="6" spans="1:21" s="67" customFormat="1" x14ac:dyDescent="0.25">
      <c r="A6" s="68" t="s">
        <v>75</v>
      </c>
      <c r="B6" s="69" t="s">
        <v>398</v>
      </c>
      <c r="C6" s="69" t="s">
        <v>399</v>
      </c>
      <c r="D6" s="70">
        <v>1220</v>
      </c>
      <c r="E6" s="69" t="s">
        <v>1048</v>
      </c>
      <c r="F6" s="69" t="s">
        <v>1027</v>
      </c>
      <c r="G6" s="69" t="s">
        <v>1049</v>
      </c>
      <c r="H6" s="69" t="s">
        <v>1050</v>
      </c>
      <c r="I6" s="71" t="s">
        <v>1030</v>
      </c>
      <c r="J6" s="71" t="s">
        <v>1051</v>
      </c>
      <c r="K6" s="71" t="s">
        <v>1052</v>
      </c>
      <c r="L6" s="70" t="s">
        <v>1030</v>
      </c>
      <c r="M6" s="71" t="s">
        <v>1030</v>
      </c>
      <c r="N6" s="72" t="s">
        <v>1030</v>
      </c>
      <c r="O6" s="71" t="s">
        <v>1030</v>
      </c>
      <c r="P6" s="71" t="s">
        <v>1030</v>
      </c>
      <c r="Q6" s="73" t="s">
        <v>1030</v>
      </c>
      <c r="R6" s="74" t="s">
        <v>1030</v>
      </c>
      <c r="S6" s="75">
        <v>11523.69</v>
      </c>
    </row>
    <row r="7" spans="1:21" s="67" customFormat="1" x14ac:dyDescent="0.25">
      <c r="A7" s="76" t="s">
        <v>76</v>
      </c>
      <c r="B7" s="61" t="s">
        <v>400</v>
      </c>
      <c r="C7" s="62" t="s">
        <v>401</v>
      </c>
      <c r="D7" s="63">
        <v>1001</v>
      </c>
      <c r="E7" s="62" t="s">
        <v>1026</v>
      </c>
      <c r="F7" s="64" t="s">
        <v>1053</v>
      </c>
      <c r="G7" s="62" t="s">
        <v>1030</v>
      </c>
      <c r="H7" s="62" t="s">
        <v>1054</v>
      </c>
      <c r="I7" s="62" t="s">
        <v>1030</v>
      </c>
      <c r="J7" s="62" t="s">
        <v>1055</v>
      </c>
      <c r="K7" s="62" t="s">
        <v>1056</v>
      </c>
      <c r="L7" s="63" t="s">
        <v>1030</v>
      </c>
      <c r="M7" s="62" t="s">
        <v>1030</v>
      </c>
      <c r="N7" s="64" t="s">
        <v>1030</v>
      </c>
      <c r="O7" s="62" t="s">
        <v>1030</v>
      </c>
      <c r="P7" s="62" t="s">
        <v>1030</v>
      </c>
      <c r="Q7" s="65" t="s">
        <v>1030</v>
      </c>
      <c r="R7" s="66" t="s">
        <v>1030</v>
      </c>
      <c r="S7" s="77">
        <v>19000</v>
      </c>
    </row>
    <row r="8" spans="1:21" s="67" customFormat="1" x14ac:dyDescent="0.25">
      <c r="A8" s="68" t="s">
        <v>77</v>
      </c>
      <c r="B8" s="69" t="s">
        <v>402</v>
      </c>
      <c r="C8" s="69" t="s">
        <v>403</v>
      </c>
      <c r="D8" s="70">
        <v>1230</v>
      </c>
      <c r="E8" s="69" t="s">
        <v>1026</v>
      </c>
      <c r="F8" s="69" t="s">
        <v>1057</v>
      </c>
      <c r="G8" s="69" t="s">
        <v>1058</v>
      </c>
      <c r="H8" s="69" t="s">
        <v>1059</v>
      </c>
      <c r="I8" s="71" t="s">
        <v>1030</v>
      </c>
      <c r="J8" s="71" t="s">
        <v>1060</v>
      </c>
      <c r="K8" s="71" t="s">
        <v>1061</v>
      </c>
      <c r="L8" s="70" t="s">
        <v>1030</v>
      </c>
      <c r="M8" s="71" t="s">
        <v>1030</v>
      </c>
      <c r="N8" s="72" t="s">
        <v>1030</v>
      </c>
      <c r="O8" s="71" t="s">
        <v>1030</v>
      </c>
      <c r="P8" s="71" t="s">
        <v>1030</v>
      </c>
      <c r="Q8" s="73" t="s">
        <v>1030</v>
      </c>
      <c r="R8" s="74" t="s">
        <v>1030</v>
      </c>
      <c r="S8" s="75">
        <v>10500</v>
      </c>
    </row>
    <row r="9" spans="1:21" s="67" customFormat="1" x14ac:dyDescent="0.25">
      <c r="A9" s="76" t="s">
        <v>78</v>
      </c>
      <c r="B9" s="61" t="s">
        <v>404</v>
      </c>
      <c r="C9" s="62" t="s">
        <v>405</v>
      </c>
      <c r="D9" s="63">
        <v>1913</v>
      </c>
      <c r="E9" s="62" t="s">
        <v>1026</v>
      </c>
      <c r="F9" s="64" t="s">
        <v>1062</v>
      </c>
      <c r="G9" s="62" t="s">
        <v>1030</v>
      </c>
      <c r="H9" s="62" t="s">
        <v>1063</v>
      </c>
      <c r="I9" s="62" t="s">
        <v>1030</v>
      </c>
      <c r="J9" s="62" t="s">
        <v>1064</v>
      </c>
      <c r="K9" s="62" t="s">
        <v>1065</v>
      </c>
      <c r="L9" s="63" t="s">
        <v>1066</v>
      </c>
      <c r="M9" s="62" t="s">
        <v>1067</v>
      </c>
      <c r="N9" s="64" t="s">
        <v>1044</v>
      </c>
      <c r="O9" s="62" t="s">
        <v>1068</v>
      </c>
      <c r="P9" s="62" t="s">
        <v>1030</v>
      </c>
      <c r="Q9" s="65" t="s">
        <v>1069</v>
      </c>
      <c r="R9" s="66" t="s">
        <v>1070</v>
      </c>
      <c r="S9" s="77">
        <v>19000</v>
      </c>
    </row>
    <row r="10" spans="1:21" s="67" customFormat="1" x14ac:dyDescent="0.25">
      <c r="A10" s="68" t="s">
        <v>79</v>
      </c>
      <c r="B10" s="69" t="s">
        <v>406</v>
      </c>
      <c r="C10" s="69" t="s">
        <v>407</v>
      </c>
      <c r="D10" s="70">
        <v>1002</v>
      </c>
      <c r="E10" s="69" t="s">
        <v>1026</v>
      </c>
      <c r="F10" s="69" t="s">
        <v>1071</v>
      </c>
      <c r="G10" s="69" t="s">
        <v>1072</v>
      </c>
      <c r="H10" s="69" t="s">
        <v>1073</v>
      </c>
      <c r="I10" s="71" t="s">
        <v>1030</v>
      </c>
      <c r="J10" s="71" t="s">
        <v>1074</v>
      </c>
      <c r="K10" s="71" t="s">
        <v>1075</v>
      </c>
      <c r="L10" s="70" t="s">
        <v>1030</v>
      </c>
      <c r="M10" s="71" t="s">
        <v>1030</v>
      </c>
      <c r="N10" s="72" t="s">
        <v>1030</v>
      </c>
      <c r="O10" s="71" t="s">
        <v>1030</v>
      </c>
      <c r="P10" s="71" t="s">
        <v>1030</v>
      </c>
      <c r="Q10" s="73" t="s">
        <v>1030</v>
      </c>
      <c r="R10" s="74" t="s">
        <v>1030</v>
      </c>
      <c r="S10" s="75">
        <v>24525</v>
      </c>
    </row>
    <row r="11" spans="1:21" s="67" customFormat="1" x14ac:dyDescent="0.25">
      <c r="A11" s="76" t="s">
        <v>80</v>
      </c>
      <c r="B11" s="61" t="s">
        <v>408</v>
      </c>
      <c r="C11" s="62" t="s">
        <v>409</v>
      </c>
      <c r="D11" s="63">
        <v>2474</v>
      </c>
      <c r="E11" s="62" t="s">
        <v>1026</v>
      </c>
      <c r="F11" s="64" t="s">
        <v>1076</v>
      </c>
      <c r="G11" s="62" t="s">
        <v>1049</v>
      </c>
      <c r="H11" s="62" t="s">
        <v>1077</v>
      </c>
      <c r="I11" s="62" t="s">
        <v>1030</v>
      </c>
      <c r="J11" s="62" t="s">
        <v>1078</v>
      </c>
      <c r="K11" s="62" t="s">
        <v>1079</v>
      </c>
      <c r="L11" s="63" t="s">
        <v>1030</v>
      </c>
      <c r="M11" s="62" t="s">
        <v>1030</v>
      </c>
      <c r="N11" s="64" t="s">
        <v>1030</v>
      </c>
      <c r="O11" s="62" t="s">
        <v>1030</v>
      </c>
      <c r="P11" s="62" t="s">
        <v>1030</v>
      </c>
      <c r="Q11" s="65" t="s">
        <v>1030</v>
      </c>
      <c r="R11" s="66" t="s">
        <v>1030</v>
      </c>
      <c r="S11" s="77">
        <v>13289.1</v>
      </c>
    </row>
    <row r="12" spans="1:21" s="67" customFormat="1" x14ac:dyDescent="0.25">
      <c r="A12" s="68" t="s">
        <v>81</v>
      </c>
      <c r="B12" s="69" t="s">
        <v>410</v>
      </c>
      <c r="C12" s="69" t="s">
        <v>411</v>
      </c>
      <c r="D12" s="70">
        <v>1430</v>
      </c>
      <c r="E12" s="69" t="s">
        <v>1080</v>
      </c>
      <c r="F12" s="69" t="s">
        <v>1081</v>
      </c>
      <c r="G12" s="69" t="s">
        <v>1028</v>
      </c>
      <c r="H12" s="69" t="s">
        <v>1082</v>
      </c>
      <c r="I12" s="71" t="s">
        <v>1030</v>
      </c>
      <c r="J12" s="71" t="s">
        <v>1083</v>
      </c>
      <c r="K12" s="71" t="s">
        <v>1084</v>
      </c>
      <c r="L12" s="70" t="s">
        <v>1030</v>
      </c>
      <c r="M12" s="71" t="s">
        <v>1030</v>
      </c>
      <c r="N12" s="72" t="s">
        <v>1030</v>
      </c>
      <c r="O12" s="71" t="s">
        <v>1030</v>
      </c>
      <c r="P12" s="71" t="s">
        <v>1030</v>
      </c>
      <c r="Q12" s="73" t="s">
        <v>1030</v>
      </c>
      <c r="R12" s="74" t="s">
        <v>1030</v>
      </c>
      <c r="S12" s="75">
        <v>5936.05</v>
      </c>
    </row>
    <row r="13" spans="1:21" s="67" customFormat="1" x14ac:dyDescent="0.25">
      <c r="A13" s="76" t="s">
        <v>82</v>
      </c>
      <c r="B13" s="61" t="s">
        <v>412</v>
      </c>
      <c r="C13" s="62" t="s">
        <v>413</v>
      </c>
      <c r="D13" s="63">
        <v>1431</v>
      </c>
      <c r="E13" s="62" t="s">
        <v>1026</v>
      </c>
      <c r="F13" s="64" t="s">
        <v>1085</v>
      </c>
      <c r="G13" s="62" t="s">
        <v>1030</v>
      </c>
      <c r="H13" s="62" t="s">
        <v>1086</v>
      </c>
      <c r="I13" s="62" t="s">
        <v>1030</v>
      </c>
      <c r="J13" s="62" t="s">
        <v>1087</v>
      </c>
      <c r="K13" s="62" t="s">
        <v>1088</v>
      </c>
      <c r="L13" s="63" t="s">
        <v>1089</v>
      </c>
      <c r="M13" s="62" t="s">
        <v>1090</v>
      </c>
      <c r="N13" s="64" t="s">
        <v>1030</v>
      </c>
      <c r="O13" s="62" t="s">
        <v>1091</v>
      </c>
      <c r="P13" s="62" t="s">
        <v>1030</v>
      </c>
      <c r="Q13" s="65" t="s">
        <v>1030</v>
      </c>
      <c r="R13" s="66" t="s">
        <v>1092</v>
      </c>
      <c r="S13" s="77">
        <v>12500</v>
      </c>
    </row>
    <row r="14" spans="1:21" s="67" customFormat="1" x14ac:dyDescent="0.25">
      <c r="A14" s="68" t="s">
        <v>83</v>
      </c>
      <c r="B14" s="69" t="s">
        <v>414</v>
      </c>
      <c r="C14" s="69" t="s">
        <v>415</v>
      </c>
      <c r="D14" s="70">
        <v>1721</v>
      </c>
      <c r="E14" s="69" t="s">
        <v>1093</v>
      </c>
      <c r="F14" s="69" t="s">
        <v>1094</v>
      </c>
      <c r="G14" s="69" t="s">
        <v>1030</v>
      </c>
      <c r="H14" s="69" t="s">
        <v>1095</v>
      </c>
      <c r="I14" s="71" t="s">
        <v>1030</v>
      </c>
      <c r="J14" s="71" t="s">
        <v>1096</v>
      </c>
      <c r="K14" s="71" t="s">
        <v>1097</v>
      </c>
      <c r="L14" s="70" t="s">
        <v>1098</v>
      </c>
      <c r="M14" s="71" t="s">
        <v>1099</v>
      </c>
      <c r="N14" s="72" t="s">
        <v>1044</v>
      </c>
      <c r="O14" s="71" t="s">
        <v>1100</v>
      </c>
      <c r="P14" s="71" t="s">
        <v>1030</v>
      </c>
      <c r="Q14" s="73" t="s">
        <v>1101</v>
      </c>
      <c r="R14" s="74" t="s">
        <v>1102</v>
      </c>
      <c r="S14" s="75">
        <v>19000</v>
      </c>
    </row>
    <row r="15" spans="1:21" s="67" customFormat="1" x14ac:dyDescent="0.25">
      <c r="A15" s="76" t="s">
        <v>84</v>
      </c>
      <c r="B15" s="61" t="s">
        <v>416</v>
      </c>
      <c r="C15" s="62" t="s">
        <v>417</v>
      </c>
      <c r="D15" s="63">
        <v>1331</v>
      </c>
      <c r="E15" s="62" t="s">
        <v>1026</v>
      </c>
      <c r="F15" s="64" t="s">
        <v>1103</v>
      </c>
      <c r="G15" s="62" t="s">
        <v>1104</v>
      </c>
      <c r="H15" s="62" t="s">
        <v>1105</v>
      </c>
      <c r="I15" s="62" t="s">
        <v>1030</v>
      </c>
      <c r="J15" s="62" t="s">
        <v>1106</v>
      </c>
      <c r="K15" s="62" t="s">
        <v>1107</v>
      </c>
      <c r="L15" s="63" t="s">
        <v>1030</v>
      </c>
      <c r="M15" s="62" t="s">
        <v>1030</v>
      </c>
      <c r="N15" s="64" t="s">
        <v>1030</v>
      </c>
      <c r="O15" s="62" t="s">
        <v>1030</v>
      </c>
      <c r="P15" s="62" t="s">
        <v>1030</v>
      </c>
      <c r="Q15" s="65" t="s">
        <v>1030</v>
      </c>
      <c r="R15" s="66" t="s">
        <v>1030</v>
      </c>
      <c r="S15" s="77">
        <v>19000</v>
      </c>
    </row>
    <row r="16" spans="1:21" s="67" customFormat="1" x14ac:dyDescent="0.25">
      <c r="A16" s="68" t="s">
        <v>85</v>
      </c>
      <c r="B16" s="69" t="s">
        <v>418</v>
      </c>
      <c r="C16" s="69" t="s">
        <v>419</v>
      </c>
      <c r="D16" s="70">
        <v>2703</v>
      </c>
      <c r="E16" s="69" t="s">
        <v>1026</v>
      </c>
      <c r="F16" s="69" t="s">
        <v>1108</v>
      </c>
      <c r="G16" s="69" t="s">
        <v>1058</v>
      </c>
      <c r="H16" s="69" t="s">
        <v>1109</v>
      </c>
      <c r="I16" s="71" t="s">
        <v>1030</v>
      </c>
      <c r="J16" s="71" t="s">
        <v>1110</v>
      </c>
      <c r="K16" s="71" t="s">
        <v>1111</v>
      </c>
      <c r="L16" s="70" t="s">
        <v>1112</v>
      </c>
      <c r="M16" s="71" t="s">
        <v>1113</v>
      </c>
      <c r="N16" s="72" t="s">
        <v>1044</v>
      </c>
      <c r="O16" s="71" t="s">
        <v>1114</v>
      </c>
      <c r="P16" s="71" t="s">
        <v>1115</v>
      </c>
      <c r="Q16" s="73" t="s">
        <v>1116</v>
      </c>
      <c r="R16" s="74" t="s">
        <v>1117</v>
      </c>
      <c r="S16" s="75">
        <v>12068.82</v>
      </c>
    </row>
    <row r="17" spans="1:19" s="67" customFormat="1" x14ac:dyDescent="0.25">
      <c r="A17" s="76" t="s">
        <v>86</v>
      </c>
      <c r="B17" s="61" t="s">
        <v>420</v>
      </c>
      <c r="C17" s="62" t="s">
        <v>421</v>
      </c>
      <c r="D17" s="63">
        <v>2322</v>
      </c>
      <c r="E17" s="62" t="s">
        <v>1026</v>
      </c>
      <c r="F17" s="64" t="s">
        <v>1076</v>
      </c>
      <c r="G17" s="62" t="s">
        <v>1030</v>
      </c>
      <c r="H17" s="62" t="s">
        <v>1118</v>
      </c>
      <c r="I17" s="62" t="s">
        <v>1030</v>
      </c>
      <c r="J17" s="62" t="s">
        <v>1119</v>
      </c>
      <c r="K17" s="62" t="s">
        <v>1120</v>
      </c>
      <c r="L17" s="63" t="s">
        <v>1121</v>
      </c>
      <c r="M17" s="62" t="s">
        <v>1122</v>
      </c>
      <c r="N17" s="64" t="s">
        <v>1123</v>
      </c>
      <c r="O17" s="62" t="s">
        <v>1124</v>
      </c>
      <c r="P17" s="62" t="s">
        <v>1030</v>
      </c>
      <c r="Q17" s="65" t="s">
        <v>1119</v>
      </c>
      <c r="R17" s="66" t="s">
        <v>1125</v>
      </c>
      <c r="S17" s="77">
        <v>5198.68</v>
      </c>
    </row>
    <row r="18" spans="1:19" s="67" customFormat="1" x14ac:dyDescent="0.25">
      <c r="A18" s="68" t="s">
        <v>87</v>
      </c>
      <c r="B18" s="69" t="s">
        <v>422</v>
      </c>
      <c r="C18" s="69" t="s">
        <v>423</v>
      </c>
      <c r="D18" s="70">
        <v>1432</v>
      </c>
      <c r="E18" s="69" t="s">
        <v>1026</v>
      </c>
      <c r="F18" s="69" t="s">
        <v>1126</v>
      </c>
      <c r="G18" s="69" t="s">
        <v>1104</v>
      </c>
      <c r="H18" s="69" t="s">
        <v>1127</v>
      </c>
      <c r="I18" s="71" t="s">
        <v>1030</v>
      </c>
      <c r="J18" s="71" t="s">
        <v>1128</v>
      </c>
      <c r="K18" s="71" t="s">
        <v>1129</v>
      </c>
      <c r="L18" s="70" t="s">
        <v>1066</v>
      </c>
      <c r="M18" s="71" t="s">
        <v>1130</v>
      </c>
      <c r="N18" s="72" t="s">
        <v>1131</v>
      </c>
      <c r="O18" s="71" t="s">
        <v>1132</v>
      </c>
      <c r="P18" s="71" t="s">
        <v>1030</v>
      </c>
      <c r="Q18" s="73" t="s">
        <v>1128</v>
      </c>
      <c r="R18" s="74" t="s">
        <v>1133</v>
      </c>
      <c r="S18" s="75">
        <v>15462.2</v>
      </c>
    </row>
    <row r="19" spans="1:19" s="67" customFormat="1" x14ac:dyDescent="0.25">
      <c r="A19" s="76" t="s">
        <v>88</v>
      </c>
      <c r="B19" s="61" t="s">
        <v>424</v>
      </c>
      <c r="C19" s="62" t="s">
        <v>425</v>
      </c>
      <c r="D19" s="63">
        <v>2630</v>
      </c>
      <c r="E19" s="62" t="s">
        <v>1026</v>
      </c>
      <c r="F19" s="64" t="s">
        <v>1134</v>
      </c>
      <c r="G19" s="62" t="s">
        <v>1135</v>
      </c>
      <c r="H19" s="62" t="s">
        <v>1136</v>
      </c>
      <c r="I19" s="62" t="s">
        <v>1030</v>
      </c>
      <c r="J19" s="62" t="s">
        <v>1137</v>
      </c>
      <c r="K19" s="62" t="s">
        <v>1138</v>
      </c>
      <c r="L19" s="63" t="s">
        <v>1030</v>
      </c>
      <c r="M19" s="62" t="s">
        <v>1030</v>
      </c>
      <c r="N19" s="64" t="s">
        <v>1030</v>
      </c>
      <c r="O19" s="62" t="s">
        <v>1030</v>
      </c>
      <c r="P19" s="62" t="s">
        <v>1030</v>
      </c>
      <c r="Q19" s="65" t="s">
        <v>1030</v>
      </c>
      <c r="R19" s="66" t="s">
        <v>1030</v>
      </c>
      <c r="S19" s="77">
        <v>8905.7800000000007</v>
      </c>
    </row>
    <row r="20" spans="1:19" s="67" customFormat="1" x14ac:dyDescent="0.25">
      <c r="A20" s="68" t="s">
        <v>89</v>
      </c>
      <c r="B20" s="69" t="s">
        <v>426</v>
      </c>
      <c r="C20" s="69" t="s">
        <v>427</v>
      </c>
      <c r="D20" s="70">
        <v>1005</v>
      </c>
      <c r="E20" s="69" t="s">
        <v>1026</v>
      </c>
      <c r="F20" s="69" t="s">
        <v>1108</v>
      </c>
      <c r="G20" s="69" t="s">
        <v>1135</v>
      </c>
      <c r="H20" s="69" t="s">
        <v>1139</v>
      </c>
      <c r="I20" s="71" t="s">
        <v>1030</v>
      </c>
      <c r="J20" s="71" t="s">
        <v>1140</v>
      </c>
      <c r="K20" s="71" t="s">
        <v>1141</v>
      </c>
      <c r="L20" s="70" t="s">
        <v>1030</v>
      </c>
      <c r="M20" s="71" t="s">
        <v>1030</v>
      </c>
      <c r="N20" s="72" t="s">
        <v>1030</v>
      </c>
      <c r="O20" s="71" t="s">
        <v>1030</v>
      </c>
      <c r="P20" s="71" t="s">
        <v>1030</v>
      </c>
      <c r="Q20" s="73" t="s">
        <v>1030</v>
      </c>
      <c r="R20" s="74" t="s">
        <v>1030</v>
      </c>
      <c r="S20" s="75">
        <v>15500</v>
      </c>
    </row>
    <row r="21" spans="1:19" s="67" customFormat="1" x14ac:dyDescent="0.25">
      <c r="A21" s="76" t="s">
        <v>90</v>
      </c>
      <c r="B21" s="61" t="s">
        <v>428</v>
      </c>
      <c r="C21" s="62" t="s">
        <v>429</v>
      </c>
      <c r="D21" s="63">
        <v>1730</v>
      </c>
      <c r="E21" s="62" t="s">
        <v>1080</v>
      </c>
      <c r="F21" s="64" t="s">
        <v>1142</v>
      </c>
      <c r="G21" s="62" t="s">
        <v>1030</v>
      </c>
      <c r="H21" s="62" t="s">
        <v>1143</v>
      </c>
      <c r="I21" s="62" t="s">
        <v>1030</v>
      </c>
      <c r="J21" s="62" t="s">
        <v>1144</v>
      </c>
      <c r="K21" s="62" t="s">
        <v>1145</v>
      </c>
      <c r="L21" s="63" t="s">
        <v>1121</v>
      </c>
      <c r="M21" s="62" t="s">
        <v>1146</v>
      </c>
      <c r="N21" s="64" t="s">
        <v>1030</v>
      </c>
      <c r="O21" s="62" t="s">
        <v>1147</v>
      </c>
      <c r="P21" s="62" t="s">
        <v>1030</v>
      </c>
      <c r="Q21" s="65" t="s">
        <v>1148</v>
      </c>
      <c r="R21" s="66" t="s">
        <v>1149</v>
      </c>
      <c r="S21" s="77">
        <v>12854.1</v>
      </c>
    </row>
    <row r="22" spans="1:19" s="67" customFormat="1" x14ac:dyDescent="0.25">
      <c r="A22" s="68" t="s">
        <v>91</v>
      </c>
      <c r="B22" s="69" t="s">
        <v>430</v>
      </c>
      <c r="C22" s="69" t="s">
        <v>431</v>
      </c>
      <c r="D22" s="70">
        <v>1007</v>
      </c>
      <c r="E22" s="69" t="s">
        <v>1026</v>
      </c>
      <c r="F22" s="69" t="s">
        <v>1027</v>
      </c>
      <c r="G22" s="69" t="s">
        <v>1030</v>
      </c>
      <c r="H22" s="69" t="s">
        <v>1150</v>
      </c>
      <c r="I22" s="71" t="s">
        <v>1030</v>
      </c>
      <c r="J22" s="71">
        <v>4133237571</v>
      </c>
      <c r="K22" s="71" t="s">
        <v>1151</v>
      </c>
      <c r="L22" s="70" t="s">
        <v>1121</v>
      </c>
      <c r="M22" s="71" t="s">
        <v>1122</v>
      </c>
      <c r="N22" s="72" t="s">
        <v>1030</v>
      </c>
      <c r="O22" s="71" t="s">
        <v>1152</v>
      </c>
      <c r="P22" s="71" t="s">
        <v>1030</v>
      </c>
      <c r="Q22" s="73">
        <v>4133237571</v>
      </c>
      <c r="R22" s="74" t="s">
        <v>1153</v>
      </c>
      <c r="S22" s="75">
        <v>14121.46</v>
      </c>
    </row>
    <row r="23" spans="1:19" s="67" customFormat="1" x14ac:dyDescent="0.25">
      <c r="A23" s="76" t="s">
        <v>92</v>
      </c>
      <c r="B23" s="61" t="s">
        <v>432</v>
      </c>
      <c r="C23" s="62" t="s">
        <v>433</v>
      </c>
      <c r="D23" s="63">
        <v>2019</v>
      </c>
      <c r="E23" s="62" t="s">
        <v>1026</v>
      </c>
      <c r="F23" s="64" t="s">
        <v>1154</v>
      </c>
      <c r="G23" s="62" t="s">
        <v>1034</v>
      </c>
      <c r="H23" s="62" t="s">
        <v>1155</v>
      </c>
      <c r="I23" s="62" t="s">
        <v>1030</v>
      </c>
      <c r="J23" s="62" t="s">
        <v>1156</v>
      </c>
      <c r="K23" s="62" t="s">
        <v>1157</v>
      </c>
      <c r="L23" s="63" t="s">
        <v>1030</v>
      </c>
      <c r="M23" s="62" t="s">
        <v>1030</v>
      </c>
      <c r="N23" s="64" t="s">
        <v>1030</v>
      </c>
      <c r="O23" s="62" t="s">
        <v>1030</v>
      </c>
      <c r="P23" s="62" t="s">
        <v>1030</v>
      </c>
      <c r="Q23" s="65" t="s">
        <v>1030</v>
      </c>
      <c r="R23" s="66" t="s">
        <v>1030</v>
      </c>
      <c r="S23" s="77">
        <v>18560</v>
      </c>
    </row>
    <row r="24" spans="1:19" s="67" customFormat="1" x14ac:dyDescent="0.25">
      <c r="A24" s="68" t="s">
        <v>93</v>
      </c>
      <c r="B24" s="69" t="s">
        <v>434</v>
      </c>
      <c r="C24" s="69" t="s">
        <v>435</v>
      </c>
      <c r="D24" s="70">
        <v>2478</v>
      </c>
      <c r="E24" s="69" t="s">
        <v>1026</v>
      </c>
      <c r="F24" s="69" t="s">
        <v>1158</v>
      </c>
      <c r="G24" s="69" t="s">
        <v>1159</v>
      </c>
      <c r="H24" s="69" t="s">
        <v>1160</v>
      </c>
      <c r="I24" s="71" t="s">
        <v>1030</v>
      </c>
      <c r="J24" s="71" t="s">
        <v>1161</v>
      </c>
      <c r="K24" s="71" t="s">
        <v>1162</v>
      </c>
      <c r="L24" s="70" t="s">
        <v>1030</v>
      </c>
      <c r="M24" s="71" t="s">
        <v>1030</v>
      </c>
      <c r="N24" s="72" t="s">
        <v>1030</v>
      </c>
      <c r="O24" s="71" t="s">
        <v>1030</v>
      </c>
      <c r="P24" s="71" t="s">
        <v>1030</v>
      </c>
      <c r="Q24" s="73" t="s">
        <v>1030</v>
      </c>
      <c r="R24" s="74" t="s">
        <v>1030</v>
      </c>
      <c r="S24" s="75">
        <v>10120.67</v>
      </c>
    </row>
    <row r="25" spans="1:19" s="67" customFormat="1" x14ac:dyDescent="0.25">
      <c r="A25" s="76" t="s">
        <v>94</v>
      </c>
      <c r="B25" s="61" t="s">
        <v>436</v>
      </c>
      <c r="C25" s="62" t="s">
        <v>437</v>
      </c>
      <c r="D25" s="63">
        <v>2779</v>
      </c>
      <c r="E25" s="62" t="s">
        <v>1026</v>
      </c>
      <c r="F25" s="64" t="s">
        <v>1108</v>
      </c>
      <c r="G25" s="62" t="s">
        <v>1030</v>
      </c>
      <c r="H25" s="62" t="s">
        <v>1163</v>
      </c>
      <c r="I25" s="62" t="s">
        <v>1030</v>
      </c>
      <c r="J25" s="62" t="s">
        <v>1164</v>
      </c>
      <c r="K25" s="62" t="s">
        <v>1165</v>
      </c>
      <c r="L25" s="63" t="s">
        <v>1066</v>
      </c>
      <c r="M25" s="62" t="s">
        <v>1166</v>
      </c>
      <c r="N25" s="64" t="s">
        <v>1030</v>
      </c>
      <c r="O25" s="62" t="s">
        <v>1167</v>
      </c>
      <c r="P25" s="62" t="s">
        <v>1030</v>
      </c>
      <c r="Q25" s="65" t="s">
        <v>1164</v>
      </c>
      <c r="R25" s="66" t="s">
        <v>1168</v>
      </c>
      <c r="S25" s="77">
        <v>15500</v>
      </c>
    </row>
    <row r="26" spans="1:19" s="67" customFormat="1" x14ac:dyDescent="0.25">
      <c r="A26" s="68" t="s">
        <v>95</v>
      </c>
      <c r="B26" s="69" t="s">
        <v>438</v>
      </c>
      <c r="C26" s="69" t="s">
        <v>439</v>
      </c>
      <c r="D26" s="70">
        <v>1337</v>
      </c>
      <c r="E26" s="69" t="s">
        <v>1026</v>
      </c>
      <c r="F26" s="69" t="s">
        <v>1169</v>
      </c>
      <c r="G26" s="69" t="s">
        <v>1170</v>
      </c>
      <c r="H26" s="69" t="s">
        <v>1171</v>
      </c>
      <c r="I26" s="71" t="s">
        <v>1030</v>
      </c>
      <c r="J26" s="71" t="s">
        <v>1172</v>
      </c>
      <c r="K26" s="71" t="s">
        <v>1173</v>
      </c>
      <c r="L26" s="70" t="s">
        <v>1030</v>
      </c>
      <c r="M26" s="71" t="s">
        <v>1030</v>
      </c>
      <c r="N26" s="72" t="s">
        <v>1030</v>
      </c>
      <c r="O26" s="71" t="s">
        <v>1030</v>
      </c>
      <c r="P26" s="71" t="s">
        <v>1030</v>
      </c>
      <c r="Q26" s="73" t="s">
        <v>1030</v>
      </c>
      <c r="R26" s="74" t="s">
        <v>1030</v>
      </c>
      <c r="S26" s="75">
        <v>7714.54</v>
      </c>
    </row>
    <row r="27" spans="1:19" s="67" customFormat="1" x14ac:dyDescent="0.25">
      <c r="A27" s="76" t="s">
        <v>96</v>
      </c>
      <c r="B27" s="61" t="s">
        <v>440</v>
      </c>
      <c r="C27" s="62" t="s">
        <v>441</v>
      </c>
      <c r="D27" s="63">
        <v>1915</v>
      </c>
      <c r="E27" s="62" t="s">
        <v>1026</v>
      </c>
      <c r="F27" s="64" t="s">
        <v>1169</v>
      </c>
      <c r="G27" s="62" t="s">
        <v>1174</v>
      </c>
      <c r="H27" s="62" t="s">
        <v>1175</v>
      </c>
      <c r="I27" s="62" t="s">
        <v>1030</v>
      </c>
      <c r="J27" s="62" t="s">
        <v>1176</v>
      </c>
      <c r="K27" s="62" t="s">
        <v>1177</v>
      </c>
      <c r="L27" s="63" t="s">
        <v>1030</v>
      </c>
      <c r="M27" s="62" t="s">
        <v>1030</v>
      </c>
      <c r="N27" s="64" t="s">
        <v>1030</v>
      </c>
      <c r="O27" s="62" t="s">
        <v>1030</v>
      </c>
      <c r="P27" s="62" t="s">
        <v>1030</v>
      </c>
      <c r="Q27" s="65" t="s">
        <v>1030</v>
      </c>
      <c r="R27" s="66" t="s">
        <v>1030</v>
      </c>
      <c r="S27" s="77">
        <v>25000</v>
      </c>
    </row>
    <row r="28" spans="1:19" s="67" customFormat="1" x14ac:dyDescent="0.25">
      <c r="A28" s="68" t="s">
        <v>97</v>
      </c>
      <c r="B28" s="69" t="s">
        <v>442</v>
      </c>
      <c r="C28" s="69" t="s">
        <v>443</v>
      </c>
      <c r="D28" s="70">
        <v>1821</v>
      </c>
      <c r="E28" s="69" t="s">
        <v>1026</v>
      </c>
      <c r="F28" s="69" t="s">
        <v>1067</v>
      </c>
      <c r="G28" s="69" t="s">
        <v>1030</v>
      </c>
      <c r="H28" s="69" t="s">
        <v>1178</v>
      </c>
      <c r="I28" s="71" t="s">
        <v>1030</v>
      </c>
      <c r="J28" s="71" t="s">
        <v>1179</v>
      </c>
      <c r="K28" s="71" t="s">
        <v>1180</v>
      </c>
      <c r="L28" s="70" t="s">
        <v>1121</v>
      </c>
      <c r="M28" s="71" t="s">
        <v>1181</v>
      </c>
      <c r="N28" s="72" t="s">
        <v>1030</v>
      </c>
      <c r="O28" s="71" t="s">
        <v>1182</v>
      </c>
      <c r="P28" s="71" t="s">
        <v>1030</v>
      </c>
      <c r="Q28" s="73" t="s">
        <v>1183</v>
      </c>
      <c r="R28" s="74" t="s">
        <v>1184</v>
      </c>
      <c r="S28" s="75">
        <v>17382.939999999999</v>
      </c>
    </row>
    <row r="29" spans="1:19" s="67" customFormat="1" x14ac:dyDescent="0.25">
      <c r="A29" s="76" t="s">
        <v>98</v>
      </c>
      <c r="B29" s="61" t="s">
        <v>444</v>
      </c>
      <c r="C29" s="62" t="s">
        <v>445</v>
      </c>
      <c r="D29" s="63">
        <v>1504</v>
      </c>
      <c r="E29" s="62" t="s">
        <v>1026</v>
      </c>
      <c r="F29" s="64" t="s">
        <v>1076</v>
      </c>
      <c r="G29" s="62">
        <v>0</v>
      </c>
      <c r="H29" s="62" t="s">
        <v>1185</v>
      </c>
      <c r="I29" s="62" t="s">
        <v>1030</v>
      </c>
      <c r="J29" s="62" t="s">
        <v>1186</v>
      </c>
      <c r="K29" s="82" t="s">
        <v>1187</v>
      </c>
      <c r="L29" s="63" t="s">
        <v>1112</v>
      </c>
      <c r="M29" s="62" t="s">
        <v>1188</v>
      </c>
      <c r="N29" s="64" t="s">
        <v>1044</v>
      </c>
      <c r="O29" s="62" t="s">
        <v>1189</v>
      </c>
      <c r="P29" s="62" t="s">
        <v>1030</v>
      </c>
      <c r="Q29" s="65" t="s">
        <v>1190</v>
      </c>
      <c r="R29" s="66" t="s">
        <v>1191</v>
      </c>
      <c r="S29" s="77">
        <v>15435</v>
      </c>
    </row>
    <row r="30" spans="1:19" s="67" customFormat="1" x14ac:dyDescent="0.25">
      <c r="A30" s="68" t="s">
        <v>99</v>
      </c>
      <c r="B30" s="69" t="s">
        <v>446</v>
      </c>
      <c r="C30" s="69" t="s">
        <v>447</v>
      </c>
      <c r="D30" s="70">
        <v>1740</v>
      </c>
      <c r="E30" s="69" t="s">
        <v>1026</v>
      </c>
      <c r="F30" s="69" t="s">
        <v>1192</v>
      </c>
      <c r="G30" s="69" t="s">
        <v>1049</v>
      </c>
      <c r="H30" s="69" t="s">
        <v>1193</v>
      </c>
      <c r="I30" s="71" t="s">
        <v>1030</v>
      </c>
      <c r="J30" s="71" t="s">
        <v>1194</v>
      </c>
      <c r="K30" s="71" t="s">
        <v>1195</v>
      </c>
      <c r="L30" s="70" t="s">
        <v>1030</v>
      </c>
      <c r="M30" s="71" t="s">
        <v>1030</v>
      </c>
      <c r="N30" s="72" t="s">
        <v>1030</v>
      </c>
      <c r="O30" s="71" t="s">
        <v>1030</v>
      </c>
      <c r="P30" s="71" t="s">
        <v>1030</v>
      </c>
      <c r="Q30" s="73" t="s">
        <v>1030</v>
      </c>
      <c r="R30" s="74" t="s">
        <v>1030</v>
      </c>
      <c r="S30" s="75">
        <v>9488.9599999999991</v>
      </c>
    </row>
    <row r="31" spans="1:19" s="67" customFormat="1" x14ac:dyDescent="0.25">
      <c r="A31" s="76" t="s">
        <v>100</v>
      </c>
      <c r="B31" s="61" t="s">
        <v>448</v>
      </c>
      <c r="C31" s="62" t="s">
        <v>449</v>
      </c>
      <c r="D31" s="63">
        <v>1009</v>
      </c>
      <c r="E31" s="62" t="s">
        <v>1026</v>
      </c>
      <c r="F31" s="64" t="s">
        <v>1027</v>
      </c>
      <c r="G31" s="62" t="s">
        <v>1030</v>
      </c>
      <c r="H31" s="62" t="s">
        <v>1196</v>
      </c>
      <c r="I31" s="62" t="s">
        <v>1030</v>
      </c>
      <c r="J31" s="62" t="s">
        <v>1197</v>
      </c>
      <c r="K31" s="62" t="s">
        <v>1198</v>
      </c>
      <c r="L31" s="63" t="s">
        <v>1121</v>
      </c>
      <c r="M31" s="62" t="s">
        <v>1199</v>
      </c>
      <c r="N31" s="64" t="s">
        <v>1049</v>
      </c>
      <c r="O31" s="62" t="s">
        <v>1200</v>
      </c>
      <c r="P31" s="62" t="s">
        <v>1030</v>
      </c>
      <c r="Q31" s="65" t="s">
        <v>1201</v>
      </c>
      <c r="R31" s="66" t="s">
        <v>1202</v>
      </c>
      <c r="S31" s="77">
        <v>12500</v>
      </c>
    </row>
    <row r="32" spans="1:19" s="67" customFormat="1" x14ac:dyDescent="0.25">
      <c r="A32" s="68" t="s">
        <v>101</v>
      </c>
      <c r="B32" s="69" t="s">
        <v>450</v>
      </c>
      <c r="C32" s="69" t="s">
        <v>451</v>
      </c>
      <c r="D32" s="70">
        <v>2118</v>
      </c>
      <c r="E32" s="69" t="s">
        <v>1203</v>
      </c>
      <c r="F32" s="69" t="s">
        <v>1204</v>
      </c>
      <c r="G32" s="69" t="s">
        <v>1205</v>
      </c>
      <c r="H32" s="69" t="s">
        <v>1206</v>
      </c>
      <c r="I32" s="71" t="s">
        <v>1030</v>
      </c>
      <c r="J32" s="71" t="s">
        <v>1207</v>
      </c>
      <c r="K32" s="71" t="s">
        <v>1208</v>
      </c>
      <c r="L32" s="70" t="s">
        <v>1209</v>
      </c>
      <c r="M32" s="71" t="s">
        <v>1210</v>
      </c>
      <c r="N32" s="72" t="s">
        <v>1030</v>
      </c>
      <c r="O32" s="71" t="s">
        <v>1211</v>
      </c>
      <c r="P32" s="71" t="s">
        <v>1030</v>
      </c>
      <c r="Q32" s="73" t="s">
        <v>1212</v>
      </c>
      <c r="R32" s="74" t="s">
        <v>1213</v>
      </c>
      <c r="S32" s="75">
        <v>37293.99</v>
      </c>
    </row>
    <row r="33" spans="1:19" s="67" customFormat="1" x14ac:dyDescent="0.25">
      <c r="A33" s="76" t="s">
        <v>102</v>
      </c>
      <c r="B33" s="61" t="s">
        <v>452</v>
      </c>
      <c r="C33" s="62" t="s">
        <v>453</v>
      </c>
      <c r="D33" s="63">
        <v>2562</v>
      </c>
      <c r="E33" s="62" t="s">
        <v>1026</v>
      </c>
      <c r="F33" s="64" t="s">
        <v>1158</v>
      </c>
      <c r="G33" s="62" t="s">
        <v>1131</v>
      </c>
      <c r="H33" s="62" t="s">
        <v>1214</v>
      </c>
      <c r="I33" s="62" t="s">
        <v>1030</v>
      </c>
      <c r="J33" s="62" t="s">
        <v>1215</v>
      </c>
      <c r="K33" s="62" t="s">
        <v>1216</v>
      </c>
      <c r="L33" s="63" t="s">
        <v>1217</v>
      </c>
      <c r="M33" s="62" t="s">
        <v>1158</v>
      </c>
      <c r="N33" s="64" t="s">
        <v>1131</v>
      </c>
      <c r="O33" s="62" t="s">
        <v>1218</v>
      </c>
      <c r="P33" s="62" t="s">
        <v>1030</v>
      </c>
      <c r="Q33" s="65" t="s">
        <v>1219</v>
      </c>
      <c r="R33" s="66" t="s">
        <v>1220</v>
      </c>
      <c r="S33" s="77">
        <v>18995.7</v>
      </c>
    </row>
    <row r="34" spans="1:19" s="67" customFormat="1" x14ac:dyDescent="0.25">
      <c r="A34" s="68" t="s">
        <v>103</v>
      </c>
      <c r="B34" s="69" t="s">
        <v>454</v>
      </c>
      <c r="C34" s="69" t="s">
        <v>455</v>
      </c>
      <c r="D34" s="70">
        <v>1719</v>
      </c>
      <c r="E34" s="69" t="s">
        <v>1080</v>
      </c>
      <c r="F34" s="69" t="s">
        <v>1221</v>
      </c>
      <c r="G34" s="69" t="s">
        <v>1131</v>
      </c>
      <c r="H34" s="69" t="s">
        <v>1222</v>
      </c>
      <c r="I34" s="71" t="s">
        <v>1030</v>
      </c>
      <c r="J34" s="71" t="s">
        <v>1223</v>
      </c>
      <c r="K34" s="71" t="s">
        <v>1224</v>
      </c>
      <c r="L34" s="70" t="s">
        <v>1030</v>
      </c>
      <c r="M34" s="71" t="s">
        <v>1225</v>
      </c>
      <c r="N34" s="72" t="s">
        <v>1044</v>
      </c>
      <c r="O34" s="71" t="s">
        <v>1226</v>
      </c>
      <c r="P34" s="71" t="s">
        <v>1030</v>
      </c>
      <c r="Q34" s="73" t="s">
        <v>1223</v>
      </c>
      <c r="R34" s="74" t="s">
        <v>1227</v>
      </c>
      <c r="S34" s="75">
        <v>5986.17</v>
      </c>
    </row>
    <row r="35" spans="1:19" s="67" customFormat="1" x14ac:dyDescent="0.25">
      <c r="A35" s="76" t="s">
        <v>104</v>
      </c>
      <c r="B35" s="61" t="s">
        <v>456</v>
      </c>
      <c r="C35" s="62" t="s">
        <v>457</v>
      </c>
      <c r="D35" s="63">
        <v>1921</v>
      </c>
      <c r="E35" s="62" t="s">
        <v>1026</v>
      </c>
      <c r="F35" s="64" t="s">
        <v>1090</v>
      </c>
      <c r="G35" s="62" t="s">
        <v>1030</v>
      </c>
      <c r="H35" s="62" t="s">
        <v>1228</v>
      </c>
      <c r="I35" s="62" t="s">
        <v>1030</v>
      </c>
      <c r="J35" s="62">
        <v>9788875725</v>
      </c>
      <c r="K35" s="62" t="s">
        <v>1229</v>
      </c>
      <c r="L35" s="63" t="s">
        <v>1112</v>
      </c>
      <c r="M35" s="62" t="s">
        <v>1230</v>
      </c>
      <c r="N35" s="64" t="s">
        <v>1030</v>
      </c>
      <c r="O35" s="62" t="s">
        <v>1231</v>
      </c>
      <c r="P35" s="62" t="s">
        <v>1030</v>
      </c>
      <c r="Q35" s="65">
        <v>9788875725</v>
      </c>
      <c r="R35" s="66" t="s">
        <v>1232</v>
      </c>
      <c r="S35" s="77">
        <v>10857.06</v>
      </c>
    </row>
    <row r="36" spans="1:19" s="67" customFormat="1" x14ac:dyDescent="0.25">
      <c r="A36" s="68" t="s">
        <v>105</v>
      </c>
      <c r="B36" s="69" t="s">
        <v>458</v>
      </c>
      <c r="C36" s="69" t="s">
        <v>459</v>
      </c>
      <c r="D36" s="70">
        <v>1505</v>
      </c>
      <c r="E36" s="69" t="s">
        <v>1026</v>
      </c>
      <c r="F36" s="69" t="s">
        <v>1103</v>
      </c>
      <c r="G36" s="69" t="s">
        <v>1104</v>
      </c>
      <c r="H36" s="69" t="s">
        <v>1233</v>
      </c>
      <c r="I36" s="71">
        <v>0</v>
      </c>
      <c r="J36" s="71" t="s">
        <v>1234</v>
      </c>
      <c r="K36" s="71" t="s">
        <v>1235</v>
      </c>
      <c r="L36" s="70" t="s">
        <v>1030</v>
      </c>
      <c r="M36" s="71" t="s">
        <v>1030</v>
      </c>
      <c r="N36" s="72" t="s">
        <v>1030</v>
      </c>
      <c r="O36" s="71" t="s">
        <v>1030</v>
      </c>
      <c r="P36" s="71" t="s">
        <v>1030</v>
      </c>
      <c r="Q36" s="73" t="s">
        <v>1030</v>
      </c>
      <c r="R36" s="74" t="s">
        <v>1030</v>
      </c>
      <c r="S36" s="75">
        <v>12500</v>
      </c>
    </row>
    <row r="37" spans="1:19" s="67" customFormat="1" x14ac:dyDescent="0.25">
      <c r="A37" s="76" t="s">
        <v>106</v>
      </c>
      <c r="B37" s="61" t="s">
        <v>460</v>
      </c>
      <c r="C37" s="62" t="s">
        <v>461</v>
      </c>
      <c r="D37" s="63">
        <v>2184</v>
      </c>
      <c r="E37" s="62" t="s">
        <v>1026</v>
      </c>
      <c r="F37" s="64" t="s">
        <v>1062</v>
      </c>
      <c r="G37" s="62" t="s">
        <v>1030</v>
      </c>
      <c r="H37" s="62" t="s">
        <v>1236</v>
      </c>
      <c r="I37" s="62" t="s">
        <v>1030</v>
      </c>
      <c r="J37" s="62" t="s">
        <v>1237</v>
      </c>
      <c r="K37" s="62" t="s">
        <v>1238</v>
      </c>
      <c r="L37" s="63" t="s">
        <v>1112</v>
      </c>
      <c r="M37" s="62" t="s">
        <v>1113</v>
      </c>
      <c r="N37" s="64" t="s">
        <v>1030</v>
      </c>
      <c r="O37" s="62" t="s">
        <v>1239</v>
      </c>
      <c r="P37" s="62" t="s">
        <v>1030</v>
      </c>
      <c r="Q37" s="65" t="s">
        <v>1240</v>
      </c>
      <c r="R37" s="66" t="s">
        <v>1241</v>
      </c>
      <c r="S37" s="77">
        <v>13552.41</v>
      </c>
    </row>
    <row r="38" spans="1:19" s="67" customFormat="1" x14ac:dyDescent="0.25">
      <c r="A38" s="68" t="s">
        <v>107</v>
      </c>
      <c r="B38" s="69" t="s">
        <v>462</v>
      </c>
      <c r="C38" s="69" t="s">
        <v>463</v>
      </c>
      <c r="D38" s="70">
        <v>2631</v>
      </c>
      <c r="E38" s="69" t="s">
        <v>1026</v>
      </c>
      <c r="F38" s="69" t="s">
        <v>1067</v>
      </c>
      <c r="G38" s="69" t="s">
        <v>1242</v>
      </c>
      <c r="H38" s="69" t="s">
        <v>1243</v>
      </c>
      <c r="I38" s="71" t="s">
        <v>1030</v>
      </c>
      <c r="J38" s="71" t="s">
        <v>1244</v>
      </c>
      <c r="K38" s="71" t="s">
        <v>1245</v>
      </c>
      <c r="L38" s="70" t="s">
        <v>1030</v>
      </c>
      <c r="M38" s="71" t="s">
        <v>1030</v>
      </c>
      <c r="N38" s="72" t="s">
        <v>1030</v>
      </c>
      <c r="O38" s="71" t="s">
        <v>1030</v>
      </c>
      <c r="P38" s="71" t="s">
        <v>1030</v>
      </c>
      <c r="Q38" s="73" t="s">
        <v>1030</v>
      </c>
      <c r="R38" s="74" t="s">
        <v>1030</v>
      </c>
      <c r="S38" s="75">
        <v>13170.38</v>
      </c>
    </row>
    <row r="39" spans="1:19" s="67" customFormat="1" x14ac:dyDescent="0.25">
      <c r="A39" s="76" t="s">
        <v>108</v>
      </c>
      <c r="B39" s="61" t="s">
        <v>464</v>
      </c>
      <c r="C39" s="62" t="s">
        <v>465</v>
      </c>
      <c r="D39" s="63">
        <v>2324</v>
      </c>
      <c r="E39" s="62" t="s">
        <v>1246</v>
      </c>
      <c r="F39" s="64" t="s">
        <v>1027</v>
      </c>
      <c r="G39" s="62" t="s">
        <v>1135</v>
      </c>
      <c r="H39" s="62" t="s">
        <v>1247</v>
      </c>
      <c r="I39" s="62" t="s">
        <v>1030</v>
      </c>
      <c r="J39" s="62" t="s">
        <v>1248</v>
      </c>
      <c r="K39" s="62" t="s">
        <v>1249</v>
      </c>
      <c r="L39" s="63" t="s">
        <v>1121</v>
      </c>
      <c r="M39" s="62" t="s">
        <v>1250</v>
      </c>
      <c r="N39" s="64" t="s">
        <v>1049</v>
      </c>
      <c r="O39" s="62" t="s">
        <v>588</v>
      </c>
      <c r="P39" s="62" t="s">
        <v>1030</v>
      </c>
      <c r="Q39" s="65" t="s">
        <v>1251</v>
      </c>
      <c r="R39" s="66" t="s">
        <v>1252</v>
      </c>
      <c r="S39" s="77">
        <v>18799.689999999999</v>
      </c>
    </row>
    <row r="40" spans="1:19" s="67" customFormat="1" x14ac:dyDescent="0.25">
      <c r="A40" s="68" t="s">
        <v>109</v>
      </c>
      <c r="B40" s="69" t="s">
        <v>466</v>
      </c>
      <c r="C40" s="69" t="s">
        <v>467</v>
      </c>
      <c r="D40" s="70">
        <v>1010</v>
      </c>
      <c r="E40" s="69" t="s">
        <v>1026</v>
      </c>
      <c r="F40" s="69" t="s">
        <v>1253</v>
      </c>
      <c r="G40" s="69" t="s">
        <v>1254</v>
      </c>
      <c r="H40" s="69" t="s">
        <v>1255</v>
      </c>
      <c r="I40" s="71" t="s">
        <v>1256</v>
      </c>
      <c r="J40" s="71" t="s">
        <v>1257</v>
      </c>
      <c r="K40" s="71" t="s">
        <v>1258</v>
      </c>
      <c r="L40" s="70" t="s">
        <v>1066</v>
      </c>
      <c r="M40" s="71" t="s">
        <v>1062</v>
      </c>
      <c r="N40" s="72" t="s">
        <v>1030</v>
      </c>
      <c r="O40" s="71" t="s">
        <v>1259</v>
      </c>
      <c r="P40" s="71" t="s">
        <v>1030</v>
      </c>
      <c r="Q40" s="73" t="s">
        <v>1257</v>
      </c>
      <c r="R40" s="74" t="s">
        <v>1260</v>
      </c>
      <c r="S40" s="75">
        <v>9368.75</v>
      </c>
    </row>
    <row r="41" spans="1:19" s="67" customFormat="1" x14ac:dyDescent="0.25">
      <c r="A41" s="76" t="s">
        <v>110</v>
      </c>
      <c r="B41" s="61" t="s">
        <v>468</v>
      </c>
      <c r="C41" s="62" t="s">
        <v>469</v>
      </c>
      <c r="D41" s="63">
        <v>2301</v>
      </c>
      <c r="E41" s="62" t="s">
        <v>1026</v>
      </c>
      <c r="F41" s="64" t="s">
        <v>1090</v>
      </c>
      <c r="G41" s="62" t="s">
        <v>1205</v>
      </c>
      <c r="H41" s="62" t="s">
        <v>1261</v>
      </c>
      <c r="I41" s="62" t="s">
        <v>1030</v>
      </c>
      <c r="J41" s="62" t="s">
        <v>1262</v>
      </c>
      <c r="K41" s="62" t="s">
        <v>1263</v>
      </c>
      <c r="L41" s="63" t="s">
        <v>1066</v>
      </c>
      <c r="M41" s="62" t="s">
        <v>1108</v>
      </c>
      <c r="N41" s="64" t="s">
        <v>1242</v>
      </c>
      <c r="O41" s="62" t="s">
        <v>1264</v>
      </c>
      <c r="P41" s="62" t="s">
        <v>1030</v>
      </c>
      <c r="Q41" s="65" t="s">
        <v>1265</v>
      </c>
      <c r="R41" s="66" t="s">
        <v>1266</v>
      </c>
      <c r="S41" s="77">
        <v>30447.62</v>
      </c>
    </row>
    <row r="42" spans="1:19" s="67" customFormat="1" x14ac:dyDescent="0.25">
      <c r="A42" s="68" t="s">
        <v>111</v>
      </c>
      <c r="B42" s="69" t="s">
        <v>470</v>
      </c>
      <c r="C42" s="69" t="s">
        <v>471</v>
      </c>
      <c r="D42" s="70">
        <v>1506</v>
      </c>
      <c r="E42" s="69" t="s">
        <v>1026</v>
      </c>
      <c r="F42" s="69" t="s">
        <v>1169</v>
      </c>
      <c r="G42" s="69" t="s">
        <v>1254</v>
      </c>
      <c r="H42" s="69" t="s">
        <v>1267</v>
      </c>
      <c r="I42" s="71" t="s">
        <v>1030</v>
      </c>
      <c r="J42" s="71">
        <v>7742003482</v>
      </c>
      <c r="K42" s="71" t="s">
        <v>1268</v>
      </c>
      <c r="L42" s="70" t="s">
        <v>1030</v>
      </c>
      <c r="M42" s="71" t="s">
        <v>1030</v>
      </c>
      <c r="N42" s="72" t="s">
        <v>1030</v>
      </c>
      <c r="O42" s="71" t="s">
        <v>1030</v>
      </c>
      <c r="P42" s="71" t="s">
        <v>1030</v>
      </c>
      <c r="Q42" s="73" t="s">
        <v>1030</v>
      </c>
      <c r="R42" s="74" t="s">
        <v>1030</v>
      </c>
      <c r="S42" s="75">
        <v>12500</v>
      </c>
    </row>
    <row r="43" spans="1:19" s="67" customFormat="1" x14ac:dyDescent="0.25">
      <c r="A43" s="76" t="s">
        <v>112</v>
      </c>
      <c r="B43" s="61" t="s">
        <v>472</v>
      </c>
      <c r="C43" s="62" t="s">
        <v>473</v>
      </c>
      <c r="D43" s="63" t="s">
        <v>474</v>
      </c>
      <c r="E43" s="62" t="s">
        <v>1026</v>
      </c>
      <c r="F43" s="64" t="s">
        <v>1027</v>
      </c>
      <c r="G43" s="62" t="s">
        <v>1205</v>
      </c>
      <c r="H43" s="62" t="s">
        <v>1147</v>
      </c>
      <c r="I43" s="62" t="s">
        <v>1030</v>
      </c>
      <c r="J43" s="62" t="s">
        <v>1269</v>
      </c>
      <c r="K43" s="62" t="s">
        <v>1270</v>
      </c>
      <c r="L43" s="63" t="s">
        <v>1271</v>
      </c>
      <c r="M43" s="62" t="s">
        <v>1272</v>
      </c>
      <c r="N43" s="64" t="s">
        <v>1273</v>
      </c>
      <c r="O43" s="62" t="s">
        <v>1274</v>
      </c>
      <c r="P43" s="62" t="s">
        <v>1030</v>
      </c>
      <c r="Q43" s="65" t="s">
        <v>1275</v>
      </c>
      <c r="R43" s="66" t="s">
        <v>1276</v>
      </c>
      <c r="S43" s="77">
        <v>34959</v>
      </c>
    </row>
    <row r="44" spans="1:19" s="67" customFormat="1" x14ac:dyDescent="0.25">
      <c r="A44" s="68" t="s">
        <v>113</v>
      </c>
      <c r="B44" s="69" t="s">
        <v>475</v>
      </c>
      <c r="C44" s="69" t="s">
        <v>476</v>
      </c>
      <c r="D44" s="70">
        <v>1338</v>
      </c>
      <c r="E44" s="69" t="s">
        <v>1026</v>
      </c>
      <c r="F44" s="69" t="s">
        <v>1277</v>
      </c>
      <c r="G44" s="69" t="s">
        <v>1034</v>
      </c>
      <c r="H44" s="69" t="s">
        <v>1278</v>
      </c>
      <c r="I44" s="71" t="s">
        <v>1030</v>
      </c>
      <c r="J44" s="71" t="s">
        <v>1279</v>
      </c>
      <c r="K44" s="71" t="s">
        <v>1280</v>
      </c>
      <c r="L44" s="70" t="s">
        <v>1030</v>
      </c>
      <c r="M44" s="71" t="s">
        <v>1030</v>
      </c>
      <c r="N44" s="72" t="s">
        <v>1030</v>
      </c>
      <c r="O44" s="71" t="s">
        <v>1030</v>
      </c>
      <c r="P44" s="71" t="s">
        <v>1030</v>
      </c>
      <c r="Q44" s="73" t="s">
        <v>1030</v>
      </c>
      <c r="R44" s="74" t="s">
        <v>1030</v>
      </c>
      <c r="S44" s="75">
        <v>10500</v>
      </c>
    </row>
    <row r="45" spans="1:19" s="67" customFormat="1" x14ac:dyDescent="0.25">
      <c r="A45" s="76" t="s">
        <v>114</v>
      </c>
      <c r="B45" s="61" t="s">
        <v>477</v>
      </c>
      <c r="C45" s="62" t="s">
        <v>478</v>
      </c>
      <c r="D45" s="63">
        <v>1803</v>
      </c>
      <c r="E45" s="62" t="s">
        <v>1026</v>
      </c>
      <c r="F45" s="64" t="s">
        <v>1199</v>
      </c>
      <c r="G45" s="62" t="s">
        <v>1044</v>
      </c>
      <c r="H45" s="62" t="s">
        <v>1281</v>
      </c>
      <c r="I45" s="62" t="s">
        <v>1030</v>
      </c>
      <c r="J45" s="62">
        <v>7812701926</v>
      </c>
      <c r="K45" s="62" t="s">
        <v>1282</v>
      </c>
      <c r="L45" s="63" t="s">
        <v>1217</v>
      </c>
      <c r="M45" s="62" t="s">
        <v>1283</v>
      </c>
      <c r="N45" s="64" t="s">
        <v>1049</v>
      </c>
      <c r="O45" s="62" t="s">
        <v>1284</v>
      </c>
      <c r="P45" s="62" t="s">
        <v>1030</v>
      </c>
      <c r="Q45" s="65">
        <v>7812701927</v>
      </c>
      <c r="R45" s="66" t="s">
        <v>1285</v>
      </c>
      <c r="S45" s="77">
        <v>14100.66</v>
      </c>
    </row>
    <row r="46" spans="1:19" s="67" customFormat="1" x14ac:dyDescent="0.25">
      <c r="A46" s="68" t="s">
        <v>115</v>
      </c>
      <c r="B46" s="69" t="s">
        <v>479</v>
      </c>
      <c r="C46" s="69" t="s">
        <v>480</v>
      </c>
      <c r="D46" s="70">
        <v>2138</v>
      </c>
      <c r="E46" s="69" t="s">
        <v>1246</v>
      </c>
      <c r="F46" s="69" t="s">
        <v>1043</v>
      </c>
      <c r="G46" s="69" t="s">
        <v>1286</v>
      </c>
      <c r="H46" s="69" t="s">
        <v>1287</v>
      </c>
      <c r="I46" s="71" t="s">
        <v>1030</v>
      </c>
      <c r="J46" s="71" t="s">
        <v>1288</v>
      </c>
      <c r="K46" s="71" t="s">
        <v>1289</v>
      </c>
      <c r="L46" s="70" t="s">
        <v>1066</v>
      </c>
      <c r="M46" s="71" t="s">
        <v>1272</v>
      </c>
      <c r="N46" s="72" t="s">
        <v>1290</v>
      </c>
      <c r="O46" s="71" t="s">
        <v>1291</v>
      </c>
      <c r="P46" s="71" t="s">
        <v>1030</v>
      </c>
      <c r="Q46" s="73" t="s">
        <v>1292</v>
      </c>
      <c r="R46" s="74" t="s">
        <v>1293</v>
      </c>
      <c r="S46" s="75">
        <v>37018.589999999997</v>
      </c>
    </row>
    <row r="47" spans="1:19" s="67" customFormat="1" x14ac:dyDescent="0.25">
      <c r="A47" s="76" t="s">
        <v>116</v>
      </c>
      <c r="B47" s="61" t="s">
        <v>481</v>
      </c>
      <c r="C47" s="62" t="s">
        <v>482</v>
      </c>
      <c r="D47" s="63">
        <v>2021</v>
      </c>
      <c r="E47" s="62" t="s">
        <v>1026</v>
      </c>
      <c r="F47" s="64" t="s">
        <v>967</v>
      </c>
      <c r="G47" s="62" t="s">
        <v>1030</v>
      </c>
      <c r="H47" s="62" t="s">
        <v>1294</v>
      </c>
      <c r="I47" s="62" t="s">
        <v>1030</v>
      </c>
      <c r="J47" s="62" t="s">
        <v>1295</v>
      </c>
      <c r="K47" s="62" t="s">
        <v>1296</v>
      </c>
      <c r="L47" s="63" t="s">
        <v>1297</v>
      </c>
      <c r="M47" s="62" t="s">
        <v>1298</v>
      </c>
      <c r="N47" s="64" t="s">
        <v>1030</v>
      </c>
      <c r="O47" s="62" t="s">
        <v>1299</v>
      </c>
      <c r="P47" s="62" t="s">
        <v>1030</v>
      </c>
      <c r="Q47" s="65" t="s">
        <v>1300</v>
      </c>
      <c r="R47" s="66" t="s">
        <v>1301</v>
      </c>
      <c r="S47" s="77">
        <v>6500.66</v>
      </c>
    </row>
    <row r="48" spans="1:19" s="67" customFormat="1" x14ac:dyDescent="0.25">
      <c r="A48" s="68" t="s">
        <v>117</v>
      </c>
      <c r="B48" s="69" t="s">
        <v>483</v>
      </c>
      <c r="C48" s="69" t="s">
        <v>484</v>
      </c>
      <c r="D48" s="70">
        <v>1741</v>
      </c>
      <c r="E48" s="69" t="s">
        <v>1026</v>
      </c>
      <c r="F48" s="69" t="s">
        <v>1302</v>
      </c>
      <c r="G48" s="69" t="s">
        <v>1303</v>
      </c>
      <c r="H48" s="69" t="s">
        <v>1304</v>
      </c>
      <c r="I48" s="71" t="s">
        <v>1030</v>
      </c>
      <c r="J48" s="71" t="s">
        <v>1305</v>
      </c>
      <c r="K48" s="71" t="s">
        <v>1306</v>
      </c>
      <c r="L48" s="70" t="s">
        <v>1030</v>
      </c>
      <c r="M48" s="71" t="s">
        <v>1030</v>
      </c>
      <c r="N48" s="72" t="s">
        <v>1030</v>
      </c>
      <c r="O48" s="71" t="s">
        <v>1030</v>
      </c>
      <c r="P48" s="71" t="s">
        <v>1030</v>
      </c>
      <c r="Q48" s="73" t="s">
        <v>1030</v>
      </c>
      <c r="R48" s="74" t="s">
        <v>1030</v>
      </c>
      <c r="S48" s="75">
        <v>11512.34</v>
      </c>
    </row>
    <row r="49" spans="1:19" s="67" customFormat="1" x14ac:dyDescent="0.25">
      <c r="A49" s="76" t="s">
        <v>118</v>
      </c>
      <c r="B49" s="61" t="s">
        <v>485</v>
      </c>
      <c r="C49" s="62" t="s">
        <v>486</v>
      </c>
      <c r="D49" s="63">
        <v>2330</v>
      </c>
      <c r="E49" s="62" t="s">
        <v>1026</v>
      </c>
      <c r="F49" s="64" t="s">
        <v>1307</v>
      </c>
      <c r="G49" s="62" t="s">
        <v>1205</v>
      </c>
      <c r="H49" s="62" t="s">
        <v>991</v>
      </c>
      <c r="I49" s="62" t="s">
        <v>1030</v>
      </c>
      <c r="J49" s="62" t="s">
        <v>1308</v>
      </c>
      <c r="K49" s="62" t="s">
        <v>1309</v>
      </c>
      <c r="L49" s="63" t="s">
        <v>1030</v>
      </c>
      <c r="M49" s="62" t="s">
        <v>1030</v>
      </c>
      <c r="N49" s="64" t="s">
        <v>1030</v>
      </c>
      <c r="O49" s="62" t="s">
        <v>1030</v>
      </c>
      <c r="P49" s="62" t="s">
        <v>1030</v>
      </c>
      <c r="Q49" s="65" t="s">
        <v>1030</v>
      </c>
      <c r="R49" s="66" t="s">
        <v>1030</v>
      </c>
      <c r="S49" s="77">
        <v>19000</v>
      </c>
    </row>
    <row r="50" spans="1:19" s="67" customFormat="1" x14ac:dyDescent="0.25">
      <c r="A50" s="68" t="s">
        <v>119</v>
      </c>
      <c r="B50" s="69" t="s">
        <v>487</v>
      </c>
      <c r="C50" s="69" t="s">
        <v>488</v>
      </c>
      <c r="D50" s="70">
        <v>2632</v>
      </c>
      <c r="E50" s="69" t="s">
        <v>1026</v>
      </c>
      <c r="F50" s="69" t="s">
        <v>1188</v>
      </c>
      <c r="G50" s="69" t="s">
        <v>1044</v>
      </c>
      <c r="H50" s="69" t="s">
        <v>1310</v>
      </c>
      <c r="I50" s="71" t="s">
        <v>1030</v>
      </c>
      <c r="J50" s="71" t="s">
        <v>1311</v>
      </c>
      <c r="K50" s="71" t="s">
        <v>1312</v>
      </c>
      <c r="L50" s="70" t="s">
        <v>1121</v>
      </c>
      <c r="M50" s="71" t="s">
        <v>1313</v>
      </c>
      <c r="N50" s="72" t="s">
        <v>1044</v>
      </c>
      <c r="O50" s="71" t="s">
        <v>1314</v>
      </c>
      <c r="P50" s="71" t="s">
        <v>1030</v>
      </c>
      <c r="Q50" s="73" t="s">
        <v>1315</v>
      </c>
      <c r="R50" s="74" t="s">
        <v>1316</v>
      </c>
      <c r="S50" s="75">
        <v>18838</v>
      </c>
    </row>
    <row r="51" spans="1:19" s="67" customFormat="1" x14ac:dyDescent="0.25">
      <c r="A51" s="76" t="s">
        <v>120</v>
      </c>
      <c r="B51" s="61" t="s">
        <v>489</v>
      </c>
      <c r="C51" s="62" t="s">
        <v>490</v>
      </c>
      <c r="D51" s="63">
        <v>1339</v>
      </c>
      <c r="E51" s="62" t="s">
        <v>1026</v>
      </c>
      <c r="F51" s="64" t="s">
        <v>1317</v>
      </c>
      <c r="G51" s="62" t="s">
        <v>1049</v>
      </c>
      <c r="H51" s="62" t="s">
        <v>1318</v>
      </c>
      <c r="I51" s="62" t="s">
        <v>1030</v>
      </c>
      <c r="J51" s="62" t="s">
        <v>1319</v>
      </c>
      <c r="K51" s="62" t="s">
        <v>1320</v>
      </c>
      <c r="L51" s="63" t="s">
        <v>1030</v>
      </c>
      <c r="M51" s="62" t="s">
        <v>1030</v>
      </c>
      <c r="N51" s="64" t="s">
        <v>1030</v>
      </c>
      <c r="O51" s="62" t="s">
        <v>1030</v>
      </c>
      <c r="P51" s="62" t="s">
        <v>1030</v>
      </c>
      <c r="Q51" s="65" t="s">
        <v>1030</v>
      </c>
      <c r="R51" s="66" t="s">
        <v>1030</v>
      </c>
      <c r="S51" s="77">
        <v>6719.11</v>
      </c>
    </row>
    <row r="52" spans="1:19" s="67" customFormat="1" x14ac:dyDescent="0.25">
      <c r="A52" s="68" t="s">
        <v>121</v>
      </c>
      <c r="B52" s="69" t="s">
        <v>491</v>
      </c>
      <c r="C52" s="69" t="s">
        <v>492</v>
      </c>
      <c r="D52" s="70">
        <v>1508</v>
      </c>
      <c r="E52" s="69" t="s">
        <v>1026</v>
      </c>
      <c r="F52" s="69" t="s">
        <v>1321</v>
      </c>
      <c r="G52" s="69" t="s">
        <v>1322</v>
      </c>
      <c r="H52" s="69" t="s">
        <v>1323</v>
      </c>
      <c r="I52" s="71" t="s">
        <v>1030</v>
      </c>
      <c r="J52" s="71" t="s">
        <v>1324</v>
      </c>
      <c r="K52" s="71" t="s">
        <v>1325</v>
      </c>
      <c r="L52" s="70" t="s">
        <v>1030</v>
      </c>
      <c r="M52" s="71" t="s">
        <v>1030</v>
      </c>
      <c r="N52" s="72" t="s">
        <v>1030</v>
      </c>
      <c r="O52" s="71" t="s">
        <v>1030</v>
      </c>
      <c r="P52" s="71" t="s">
        <v>1030</v>
      </c>
      <c r="Q52" s="73" t="s">
        <v>1030</v>
      </c>
      <c r="R52" s="74" t="s">
        <v>1030</v>
      </c>
      <c r="S52" s="75">
        <v>18888.79</v>
      </c>
    </row>
    <row r="53" spans="1:19" s="67" customFormat="1" x14ac:dyDescent="0.25">
      <c r="A53" s="76" t="s">
        <v>122</v>
      </c>
      <c r="B53" s="61" t="s">
        <v>493</v>
      </c>
      <c r="C53" s="62" t="s">
        <v>494</v>
      </c>
      <c r="D53" s="63">
        <v>2633</v>
      </c>
      <c r="E53" s="62" t="s">
        <v>1026</v>
      </c>
      <c r="F53" s="64" t="s">
        <v>1326</v>
      </c>
      <c r="G53" s="62" t="s">
        <v>1030</v>
      </c>
      <c r="H53" s="62" t="s">
        <v>1327</v>
      </c>
      <c r="I53" s="62" t="s">
        <v>1030</v>
      </c>
      <c r="J53" s="62" t="s">
        <v>1328</v>
      </c>
      <c r="K53" s="62" t="s">
        <v>1329</v>
      </c>
      <c r="L53" s="63" t="s">
        <v>1066</v>
      </c>
      <c r="M53" s="62" t="s">
        <v>1330</v>
      </c>
      <c r="N53" s="64" t="s">
        <v>1030</v>
      </c>
      <c r="O53" s="62" t="s">
        <v>1331</v>
      </c>
      <c r="P53" s="62" t="s">
        <v>1030</v>
      </c>
      <c r="Q53" s="65" t="s">
        <v>1328</v>
      </c>
      <c r="R53" s="66" t="s">
        <v>1332</v>
      </c>
      <c r="S53" s="77">
        <v>15500</v>
      </c>
    </row>
    <row r="54" spans="1:19" s="67" customFormat="1" x14ac:dyDescent="0.25">
      <c r="A54" s="68" t="s">
        <v>123</v>
      </c>
      <c r="B54" s="69" t="s">
        <v>495</v>
      </c>
      <c r="C54" s="69" t="s">
        <v>496</v>
      </c>
      <c r="D54" s="70">
        <v>1824</v>
      </c>
      <c r="E54" s="69" t="s">
        <v>1026</v>
      </c>
      <c r="F54" s="69" t="s">
        <v>1333</v>
      </c>
      <c r="G54" s="69" t="s">
        <v>1030</v>
      </c>
      <c r="H54" s="69" t="s">
        <v>1330</v>
      </c>
      <c r="I54" s="71" t="s">
        <v>1030</v>
      </c>
      <c r="J54" s="71" t="s">
        <v>1334</v>
      </c>
      <c r="K54" s="71" t="s">
        <v>1335</v>
      </c>
      <c r="L54" s="70" t="s">
        <v>1066</v>
      </c>
      <c r="M54" s="71" t="s">
        <v>1188</v>
      </c>
      <c r="N54" s="72" t="s">
        <v>1030</v>
      </c>
      <c r="O54" s="71" t="s">
        <v>1336</v>
      </c>
      <c r="P54" s="71" t="s">
        <v>1030</v>
      </c>
      <c r="Q54" s="73" t="s">
        <v>1337</v>
      </c>
      <c r="R54" s="74" t="s">
        <v>1338</v>
      </c>
      <c r="S54" s="75">
        <v>24635.97</v>
      </c>
    </row>
    <row r="55" spans="1:19" s="67" customFormat="1" x14ac:dyDescent="0.25">
      <c r="A55" s="76" t="s">
        <v>124</v>
      </c>
      <c r="B55" s="61" t="s">
        <v>497</v>
      </c>
      <c r="C55" s="62" t="s">
        <v>498</v>
      </c>
      <c r="D55" s="63">
        <v>2150</v>
      </c>
      <c r="E55" s="62" t="s">
        <v>1026</v>
      </c>
      <c r="F55" s="64" t="s">
        <v>1339</v>
      </c>
      <c r="G55" s="62" t="s">
        <v>1170</v>
      </c>
      <c r="H55" s="62" t="s">
        <v>1264</v>
      </c>
      <c r="I55" s="62" t="s">
        <v>1115</v>
      </c>
      <c r="J55" s="62" t="s">
        <v>1340</v>
      </c>
      <c r="K55" s="62" t="s">
        <v>1341</v>
      </c>
      <c r="L55" s="63" t="s">
        <v>1030</v>
      </c>
      <c r="M55" s="62" t="s">
        <v>1030</v>
      </c>
      <c r="N55" s="64" t="s">
        <v>1030</v>
      </c>
      <c r="O55" s="62" t="s">
        <v>1030</v>
      </c>
      <c r="P55" s="62" t="s">
        <v>1030</v>
      </c>
      <c r="Q55" s="65" t="s">
        <v>1030</v>
      </c>
      <c r="R55" s="66" t="s">
        <v>1030</v>
      </c>
      <c r="S55" s="77">
        <v>12224</v>
      </c>
    </row>
    <row r="56" spans="1:19" s="67" customFormat="1" x14ac:dyDescent="0.25">
      <c r="A56" s="68" t="s">
        <v>125</v>
      </c>
      <c r="B56" s="69" t="s">
        <v>499</v>
      </c>
      <c r="C56" s="69" t="s">
        <v>500</v>
      </c>
      <c r="D56" s="70">
        <v>1225</v>
      </c>
      <c r="E56" s="69" t="s">
        <v>1026</v>
      </c>
      <c r="F56" s="69" t="s">
        <v>1342</v>
      </c>
      <c r="G56" s="69" t="s">
        <v>1030</v>
      </c>
      <c r="H56" s="69" t="s">
        <v>1343</v>
      </c>
      <c r="I56" s="71" t="s">
        <v>1030</v>
      </c>
      <c r="J56" s="71" t="s">
        <v>1344</v>
      </c>
      <c r="K56" s="71" t="s">
        <v>1345</v>
      </c>
      <c r="L56" s="70" t="s">
        <v>1346</v>
      </c>
      <c r="M56" s="71" t="s">
        <v>1347</v>
      </c>
      <c r="N56" s="72" t="s">
        <v>1030</v>
      </c>
      <c r="O56" s="71" t="s">
        <v>1348</v>
      </c>
      <c r="P56" s="71" t="s">
        <v>1030</v>
      </c>
      <c r="Q56" s="73" t="s">
        <v>1349</v>
      </c>
      <c r="R56" s="74" t="s">
        <v>1350</v>
      </c>
      <c r="S56" s="75">
        <v>2600</v>
      </c>
    </row>
    <row r="57" spans="1:19" s="67" customFormat="1" x14ac:dyDescent="0.25">
      <c r="A57" s="76" t="s">
        <v>126</v>
      </c>
      <c r="B57" s="61" t="s">
        <v>501</v>
      </c>
      <c r="C57" s="62" t="s">
        <v>502</v>
      </c>
      <c r="D57" s="63">
        <v>1011</v>
      </c>
      <c r="E57" s="62" t="s">
        <v>1026</v>
      </c>
      <c r="F57" s="64" t="s">
        <v>1351</v>
      </c>
      <c r="G57" s="62" t="s">
        <v>1030</v>
      </c>
      <c r="H57" s="62" t="s">
        <v>1352</v>
      </c>
      <c r="I57" s="62" t="s">
        <v>1030</v>
      </c>
      <c r="J57" s="62">
        <v>4133547810</v>
      </c>
      <c r="K57" s="62" t="s">
        <v>1353</v>
      </c>
      <c r="L57" s="63" t="s">
        <v>1030</v>
      </c>
      <c r="M57" s="62" t="s">
        <v>1030</v>
      </c>
      <c r="N57" s="64" t="s">
        <v>1030</v>
      </c>
      <c r="O57" s="62" t="s">
        <v>1030</v>
      </c>
      <c r="P57" s="62" t="s">
        <v>1030</v>
      </c>
      <c r="Q57" s="65" t="s">
        <v>1030</v>
      </c>
      <c r="R57" s="66" t="s">
        <v>1030</v>
      </c>
      <c r="S57" s="77">
        <v>10394.99</v>
      </c>
    </row>
    <row r="58" spans="1:19" s="67" customFormat="1" x14ac:dyDescent="0.25">
      <c r="A58" s="68" t="s">
        <v>127</v>
      </c>
      <c r="B58" s="69" t="s">
        <v>503</v>
      </c>
      <c r="C58" s="69" t="s">
        <v>504</v>
      </c>
      <c r="D58" s="70">
        <v>2535</v>
      </c>
      <c r="E58" s="69" t="s">
        <v>1026</v>
      </c>
      <c r="F58" s="69" t="s">
        <v>1130</v>
      </c>
      <c r="G58" s="69" t="s">
        <v>1273</v>
      </c>
      <c r="H58" s="69" t="s">
        <v>1354</v>
      </c>
      <c r="I58" s="71" t="s">
        <v>1030</v>
      </c>
      <c r="J58" s="71" t="s">
        <v>1355</v>
      </c>
      <c r="K58" s="71" t="s">
        <v>1356</v>
      </c>
      <c r="L58" s="70" t="s">
        <v>1030</v>
      </c>
      <c r="M58" s="71" t="s">
        <v>1030</v>
      </c>
      <c r="N58" s="72" t="s">
        <v>1030</v>
      </c>
      <c r="O58" s="71" t="s">
        <v>1030</v>
      </c>
      <c r="P58" s="71" t="s">
        <v>1030</v>
      </c>
      <c r="Q58" s="73" t="s">
        <v>1030</v>
      </c>
      <c r="R58" s="74" t="s">
        <v>1030</v>
      </c>
      <c r="S58" s="75">
        <v>7792.47</v>
      </c>
    </row>
    <row r="59" spans="1:19" s="67" customFormat="1" x14ac:dyDescent="0.25">
      <c r="A59" s="76" t="s">
        <v>128</v>
      </c>
      <c r="B59" s="61" t="s">
        <v>505</v>
      </c>
      <c r="C59" s="62" t="s">
        <v>506</v>
      </c>
      <c r="D59" s="63">
        <v>1247</v>
      </c>
      <c r="E59" s="62" t="s">
        <v>1026</v>
      </c>
      <c r="F59" s="64" t="s">
        <v>1357</v>
      </c>
      <c r="G59" s="62" t="s">
        <v>1358</v>
      </c>
      <c r="H59" s="62" t="s">
        <v>1359</v>
      </c>
      <c r="I59" s="62" t="s">
        <v>1115</v>
      </c>
      <c r="J59" s="62" t="s">
        <v>1360</v>
      </c>
      <c r="K59" s="62" t="s">
        <v>1361</v>
      </c>
      <c r="L59" s="63" t="s">
        <v>1030</v>
      </c>
      <c r="M59" s="62" t="s">
        <v>1030</v>
      </c>
      <c r="N59" s="64" t="s">
        <v>1030</v>
      </c>
      <c r="O59" s="62" t="s">
        <v>1030</v>
      </c>
      <c r="P59" s="62" t="s">
        <v>1030</v>
      </c>
      <c r="Q59" s="65" t="s">
        <v>1030</v>
      </c>
      <c r="R59" s="66" t="s">
        <v>1030</v>
      </c>
      <c r="S59" s="77">
        <v>7575.1</v>
      </c>
    </row>
    <row r="60" spans="1:19" s="67" customFormat="1" x14ac:dyDescent="0.25">
      <c r="A60" s="68" t="s">
        <v>129</v>
      </c>
      <c r="B60" s="69" t="s">
        <v>507</v>
      </c>
      <c r="C60" s="69" t="s">
        <v>508</v>
      </c>
      <c r="D60" s="70">
        <v>2025</v>
      </c>
      <c r="E60" s="69" t="s">
        <v>1093</v>
      </c>
      <c r="F60" s="69" t="s">
        <v>1027</v>
      </c>
      <c r="G60" s="69" t="s">
        <v>1044</v>
      </c>
      <c r="H60" s="69" t="s">
        <v>1362</v>
      </c>
      <c r="I60" s="71" t="s">
        <v>1030</v>
      </c>
      <c r="J60" s="71" t="s">
        <v>1363</v>
      </c>
      <c r="K60" s="71" t="s">
        <v>1364</v>
      </c>
      <c r="L60" s="70" t="s">
        <v>1030</v>
      </c>
      <c r="M60" s="71" t="s">
        <v>1030</v>
      </c>
      <c r="N60" s="72" t="s">
        <v>1030</v>
      </c>
      <c r="O60" s="71" t="s">
        <v>1030</v>
      </c>
      <c r="P60" s="71" t="s">
        <v>1030</v>
      </c>
      <c r="Q60" s="73" t="s">
        <v>1030</v>
      </c>
      <c r="R60" s="74" t="s">
        <v>1030</v>
      </c>
      <c r="S60" s="75">
        <v>6971.4</v>
      </c>
    </row>
    <row r="61" spans="1:19" s="67" customFormat="1" x14ac:dyDescent="0.25">
      <c r="A61" s="76" t="s">
        <v>130</v>
      </c>
      <c r="B61" s="61" t="s">
        <v>509</v>
      </c>
      <c r="C61" s="62" t="s">
        <v>510</v>
      </c>
      <c r="D61" s="63">
        <v>1742</v>
      </c>
      <c r="E61" s="62" t="s">
        <v>1093</v>
      </c>
      <c r="F61" s="64" t="s">
        <v>1043</v>
      </c>
      <c r="G61" s="62" t="s">
        <v>1049</v>
      </c>
      <c r="H61" s="62" t="s">
        <v>1365</v>
      </c>
      <c r="I61" s="62" t="s">
        <v>1030</v>
      </c>
      <c r="J61" s="62" t="s">
        <v>1366</v>
      </c>
      <c r="K61" s="62" t="s">
        <v>1367</v>
      </c>
      <c r="L61" s="63" t="s">
        <v>1368</v>
      </c>
      <c r="M61" s="62" t="s">
        <v>1071</v>
      </c>
      <c r="N61" s="64" t="s">
        <v>1135</v>
      </c>
      <c r="O61" s="62" t="s">
        <v>1369</v>
      </c>
      <c r="P61" s="62" t="s">
        <v>1115</v>
      </c>
      <c r="Q61" s="65" t="s">
        <v>1370</v>
      </c>
      <c r="R61" s="66" t="s">
        <v>1371</v>
      </c>
      <c r="S61" s="77">
        <v>13909.29</v>
      </c>
    </row>
    <row r="62" spans="1:19" s="67" customFormat="1" x14ac:dyDescent="0.25">
      <c r="A62" s="68" t="s">
        <v>131</v>
      </c>
      <c r="B62" s="69" t="s">
        <v>511</v>
      </c>
      <c r="C62" s="69" t="s">
        <v>425</v>
      </c>
      <c r="D62" s="70">
        <v>2635</v>
      </c>
      <c r="E62" s="69" t="s">
        <v>1026</v>
      </c>
      <c r="F62" s="69" t="s">
        <v>1372</v>
      </c>
      <c r="G62" s="69" t="s">
        <v>1030</v>
      </c>
      <c r="H62" s="69" t="s">
        <v>1373</v>
      </c>
      <c r="I62" s="71" t="s">
        <v>1030</v>
      </c>
      <c r="J62" s="71" t="s">
        <v>1374</v>
      </c>
      <c r="K62" s="71" t="s">
        <v>1375</v>
      </c>
      <c r="L62" s="70" t="s">
        <v>1121</v>
      </c>
      <c r="M62" s="71" t="s">
        <v>1130</v>
      </c>
      <c r="N62" s="72" t="s">
        <v>1030</v>
      </c>
      <c r="O62" s="71" t="s">
        <v>1376</v>
      </c>
      <c r="P62" s="71" t="s">
        <v>1030</v>
      </c>
      <c r="Q62" s="73" t="s">
        <v>1374</v>
      </c>
      <c r="R62" s="74" t="s">
        <v>1377</v>
      </c>
      <c r="S62" s="75">
        <v>12098</v>
      </c>
    </row>
    <row r="63" spans="1:19" s="67" customFormat="1" x14ac:dyDescent="0.25">
      <c r="A63" s="76" t="s">
        <v>132</v>
      </c>
      <c r="B63" s="61" t="s">
        <v>512</v>
      </c>
      <c r="C63" s="62" t="s">
        <v>513</v>
      </c>
      <c r="D63" s="63">
        <v>1026</v>
      </c>
      <c r="E63" s="62" t="s">
        <v>1026</v>
      </c>
      <c r="F63" s="64" t="s">
        <v>1378</v>
      </c>
      <c r="G63" s="62" t="s">
        <v>1254</v>
      </c>
      <c r="H63" s="62" t="s">
        <v>1379</v>
      </c>
      <c r="I63" s="62" t="s">
        <v>1030</v>
      </c>
      <c r="J63" s="62" t="s">
        <v>1380</v>
      </c>
      <c r="K63" s="62" t="s">
        <v>1381</v>
      </c>
      <c r="L63" s="63" t="s">
        <v>1030</v>
      </c>
      <c r="M63" s="62" t="s">
        <v>1030</v>
      </c>
      <c r="N63" s="64" t="s">
        <v>1030</v>
      </c>
      <c r="O63" s="62" t="s">
        <v>1030</v>
      </c>
      <c r="P63" s="62" t="s">
        <v>1030</v>
      </c>
      <c r="Q63" s="65" t="s">
        <v>1030</v>
      </c>
      <c r="R63" s="66" t="s">
        <v>1030</v>
      </c>
      <c r="S63" s="77">
        <v>10500</v>
      </c>
    </row>
    <row r="64" spans="1:19" s="67" customFormat="1" x14ac:dyDescent="0.25">
      <c r="A64" s="68" t="s">
        <v>133</v>
      </c>
      <c r="B64" s="69" t="s">
        <v>511</v>
      </c>
      <c r="C64" s="69" t="s">
        <v>514</v>
      </c>
      <c r="D64" s="70">
        <v>1923</v>
      </c>
      <c r="E64" s="69" t="s">
        <v>1026</v>
      </c>
      <c r="F64" s="69" t="s">
        <v>1067</v>
      </c>
      <c r="G64" s="69" t="s">
        <v>1273</v>
      </c>
      <c r="H64" s="69" t="s">
        <v>1382</v>
      </c>
      <c r="I64" s="71" t="s">
        <v>1030</v>
      </c>
      <c r="J64" s="71" t="s">
        <v>1383</v>
      </c>
      <c r="K64" s="71" t="s">
        <v>1384</v>
      </c>
      <c r="L64" s="70" t="s">
        <v>1066</v>
      </c>
      <c r="M64" s="71" t="s">
        <v>1090</v>
      </c>
      <c r="N64" s="72" t="s">
        <v>1104</v>
      </c>
      <c r="O64" s="71" t="s">
        <v>1385</v>
      </c>
      <c r="P64" s="71" t="s">
        <v>1030</v>
      </c>
      <c r="Q64" s="73" t="s">
        <v>1383</v>
      </c>
      <c r="R64" s="74" t="s">
        <v>1386</v>
      </c>
      <c r="S64" s="75">
        <v>11760.66</v>
      </c>
    </row>
    <row r="65" spans="1:19" s="67" customFormat="1" x14ac:dyDescent="0.25">
      <c r="A65" s="76" t="s">
        <v>134</v>
      </c>
      <c r="B65" s="61" t="s">
        <v>515</v>
      </c>
      <c r="C65" s="62" t="s">
        <v>516</v>
      </c>
      <c r="D65" s="63">
        <v>2748</v>
      </c>
      <c r="E65" s="62" t="s">
        <v>1026</v>
      </c>
      <c r="F65" s="64" t="s">
        <v>1169</v>
      </c>
      <c r="G65" s="62" t="s">
        <v>1303</v>
      </c>
      <c r="H65" s="62" t="s">
        <v>1387</v>
      </c>
      <c r="I65" s="62" t="s">
        <v>1030</v>
      </c>
      <c r="J65" s="62" t="s">
        <v>1388</v>
      </c>
      <c r="K65" s="62" t="s">
        <v>1389</v>
      </c>
      <c r="L65" s="63" t="s">
        <v>1030</v>
      </c>
      <c r="M65" s="62" t="s">
        <v>1030</v>
      </c>
      <c r="N65" s="64" t="s">
        <v>1030</v>
      </c>
      <c r="O65" s="62" t="s">
        <v>1030</v>
      </c>
      <c r="P65" s="62" t="s">
        <v>1030</v>
      </c>
      <c r="Q65" s="65" t="s">
        <v>1030</v>
      </c>
      <c r="R65" s="66" t="s">
        <v>1030</v>
      </c>
      <c r="S65" s="77">
        <v>14100.66</v>
      </c>
    </row>
    <row r="66" spans="1:19" s="67" customFormat="1" x14ac:dyDescent="0.25">
      <c r="A66" s="68" t="s">
        <v>135</v>
      </c>
      <c r="B66" s="69" t="s">
        <v>517</v>
      </c>
      <c r="C66" s="69" t="s">
        <v>516</v>
      </c>
      <c r="D66" s="70">
        <v>2748</v>
      </c>
      <c r="E66" s="69" t="s">
        <v>1026</v>
      </c>
      <c r="F66" s="69" t="s">
        <v>1390</v>
      </c>
      <c r="G66" s="69" t="s">
        <v>1391</v>
      </c>
      <c r="H66" s="69" t="s">
        <v>1392</v>
      </c>
      <c r="I66" s="71" t="s">
        <v>1030</v>
      </c>
      <c r="J66" s="71" t="s">
        <v>1393</v>
      </c>
      <c r="K66" s="71" t="s">
        <v>1394</v>
      </c>
      <c r="L66" s="70" t="s">
        <v>1030</v>
      </c>
      <c r="M66" s="71" t="s">
        <v>1030</v>
      </c>
      <c r="N66" s="72" t="s">
        <v>1030</v>
      </c>
      <c r="O66" s="71" t="s">
        <v>1030</v>
      </c>
      <c r="P66" s="71" t="s">
        <v>1030</v>
      </c>
      <c r="Q66" s="73" t="s">
        <v>1030</v>
      </c>
      <c r="R66" s="74" t="s">
        <v>1030</v>
      </c>
      <c r="S66" s="75">
        <v>6204.55</v>
      </c>
    </row>
    <row r="67" spans="1:19" s="67" customFormat="1" x14ac:dyDescent="0.25">
      <c r="A67" s="76" t="s">
        <v>136</v>
      </c>
      <c r="B67" s="61" t="s">
        <v>518</v>
      </c>
      <c r="C67" s="62" t="s">
        <v>516</v>
      </c>
      <c r="D67" s="63">
        <v>2747</v>
      </c>
      <c r="E67" s="62" t="s">
        <v>1093</v>
      </c>
      <c r="F67" s="64" t="s">
        <v>1395</v>
      </c>
      <c r="G67" s="62" t="s">
        <v>1174</v>
      </c>
      <c r="H67" s="62" t="s">
        <v>1396</v>
      </c>
      <c r="I67" s="62" t="s">
        <v>1030</v>
      </c>
      <c r="J67" s="62" t="s">
        <v>1397</v>
      </c>
      <c r="K67" s="62" t="s">
        <v>1398</v>
      </c>
      <c r="L67" s="63" t="s">
        <v>1030</v>
      </c>
      <c r="M67" s="62" t="s">
        <v>1030</v>
      </c>
      <c r="N67" s="64" t="s">
        <v>1030</v>
      </c>
      <c r="O67" s="62" t="s">
        <v>1030</v>
      </c>
      <c r="P67" s="62" t="s">
        <v>1030</v>
      </c>
      <c r="Q67" s="65" t="s">
        <v>1030</v>
      </c>
      <c r="R67" s="66" t="s">
        <v>1030</v>
      </c>
      <c r="S67" s="77">
        <v>19000</v>
      </c>
    </row>
    <row r="68" spans="1:19" s="67" customFormat="1" x14ac:dyDescent="0.25">
      <c r="A68" s="68" t="s">
        <v>137</v>
      </c>
      <c r="B68" s="69" t="s">
        <v>519</v>
      </c>
      <c r="C68" s="69" t="s">
        <v>520</v>
      </c>
      <c r="D68" s="70">
        <v>2026</v>
      </c>
      <c r="E68" s="69" t="s">
        <v>1026</v>
      </c>
      <c r="F68" s="69" t="s">
        <v>1154</v>
      </c>
      <c r="G68" s="69" t="s">
        <v>1399</v>
      </c>
      <c r="H68" s="69" t="s">
        <v>1400</v>
      </c>
      <c r="I68" s="71" t="s">
        <v>1030</v>
      </c>
      <c r="J68" s="71" t="s">
        <v>1401</v>
      </c>
      <c r="K68" s="71" t="s">
        <v>1402</v>
      </c>
      <c r="L68" s="70" t="s">
        <v>1030</v>
      </c>
      <c r="M68" s="71" t="s">
        <v>1030</v>
      </c>
      <c r="N68" s="72" t="s">
        <v>1030</v>
      </c>
      <c r="O68" s="71" t="s">
        <v>1030</v>
      </c>
      <c r="P68" s="71" t="s">
        <v>1030</v>
      </c>
      <c r="Q68" s="73" t="s">
        <v>1030</v>
      </c>
      <c r="R68" s="74" t="s">
        <v>1030</v>
      </c>
      <c r="S68" s="75">
        <v>11345.03</v>
      </c>
    </row>
    <row r="69" spans="1:19" s="67" customFormat="1" x14ac:dyDescent="0.25">
      <c r="A69" s="76" t="s">
        <v>138</v>
      </c>
      <c r="B69" s="61" t="s">
        <v>521</v>
      </c>
      <c r="C69" s="62" t="s">
        <v>522</v>
      </c>
      <c r="D69" s="63">
        <v>2670</v>
      </c>
      <c r="E69" s="62" t="s">
        <v>1026</v>
      </c>
      <c r="F69" s="64" t="s">
        <v>1081</v>
      </c>
      <c r="G69" s="62" t="s">
        <v>1403</v>
      </c>
      <c r="H69" s="62" t="s">
        <v>1404</v>
      </c>
      <c r="I69" s="62" t="s">
        <v>1030</v>
      </c>
      <c r="J69" s="62" t="s">
        <v>1405</v>
      </c>
      <c r="K69" s="62" t="s">
        <v>1406</v>
      </c>
      <c r="L69" s="63" t="s">
        <v>1030</v>
      </c>
      <c r="M69" s="62" t="s">
        <v>1030</v>
      </c>
      <c r="N69" s="64" t="s">
        <v>1030</v>
      </c>
      <c r="O69" s="62" t="s">
        <v>1030</v>
      </c>
      <c r="P69" s="62" t="s">
        <v>1030</v>
      </c>
      <c r="Q69" s="65" t="s">
        <v>1030</v>
      </c>
      <c r="R69" s="66" t="s">
        <v>1030</v>
      </c>
      <c r="S69" s="77">
        <v>19000</v>
      </c>
    </row>
    <row r="70" spans="1:19" s="67" customFormat="1" x14ac:dyDescent="0.25">
      <c r="A70" s="68" t="s">
        <v>139</v>
      </c>
      <c r="B70" s="69" t="s">
        <v>523</v>
      </c>
      <c r="C70" s="69" t="s">
        <v>524</v>
      </c>
      <c r="D70" s="70">
        <v>1434</v>
      </c>
      <c r="E70" s="69" t="s">
        <v>1026</v>
      </c>
      <c r="F70" s="69" t="s">
        <v>1126</v>
      </c>
      <c r="G70" s="69" t="s">
        <v>1030</v>
      </c>
      <c r="H70" s="69" t="s">
        <v>1407</v>
      </c>
      <c r="I70" s="71" t="s">
        <v>1030</v>
      </c>
      <c r="J70" s="71" t="s">
        <v>1408</v>
      </c>
      <c r="K70" s="71" t="s">
        <v>1409</v>
      </c>
      <c r="L70" s="70" t="s">
        <v>1089</v>
      </c>
      <c r="M70" s="71" t="s">
        <v>1410</v>
      </c>
      <c r="N70" s="72" t="s">
        <v>1030</v>
      </c>
      <c r="O70" s="71" t="s">
        <v>1411</v>
      </c>
      <c r="P70" s="71" t="s">
        <v>1030</v>
      </c>
      <c r="Q70" s="73" t="s">
        <v>1412</v>
      </c>
      <c r="R70" s="74" t="s">
        <v>1413</v>
      </c>
      <c r="S70" s="75">
        <v>10500</v>
      </c>
    </row>
    <row r="71" spans="1:19" s="67" customFormat="1" x14ac:dyDescent="0.25">
      <c r="A71" s="76" t="s">
        <v>140</v>
      </c>
      <c r="B71" s="61" t="s">
        <v>525</v>
      </c>
      <c r="C71" s="62" t="s">
        <v>526</v>
      </c>
      <c r="D71" s="63">
        <v>2715</v>
      </c>
      <c r="E71" s="62" t="s">
        <v>1026</v>
      </c>
      <c r="F71" s="64" t="s">
        <v>1134</v>
      </c>
      <c r="G71" s="62" t="s">
        <v>1322</v>
      </c>
      <c r="H71" s="62" t="s">
        <v>1414</v>
      </c>
      <c r="I71" s="62" t="s">
        <v>1030</v>
      </c>
      <c r="J71" s="62" t="s">
        <v>1415</v>
      </c>
      <c r="K71" s="62" t="s">
        <v>1416</v>
      </c>
      <c r="L71" s="63" t="s">
        <v>1030</v>
      </c>
      <c r="M71" s="62" t="s">
        <v>1030</v>
      </c>
      <c r="N71" s="64" t="s">
        <v>1030</v>
      </c>
      <c r="O71" s="62" t="s">
        <v>1030</v>
      </c>
      <c r="P71" s="62" t="s">
        <v>1030</v>
      </c>
      <c r="Q71" s="65" t="s">
        <v>1030</v>
      </c>
      <c r="R71" s="66" t="s">
        <v>1030</v>
      </c>
      <c r="S71" s="77">
        <v>15466</v>
      </c>
    </row>
    <row r="72" spans="1:19" s="67" customFormat="1" x14ac:dyDescent="0.25">
      <c r="A72" s="68" t="s">
        <v>141</v>
      </c>
      <c r="B72" s="69" t="s">
        <v>527</v>
      </c>
      <c r="C72" s="69" t="s">
        <v>528</v>
      </c>
      <c r="D72" s="70">
        <v>1516</v>
      </c>
      <c r="E72" s="69" t="s">
        <v>1026</v>
      </c>
      <c r="F72" s="69" t="s">
        <v>1027</v>
      </c>
      <c r="G72" s="69" t="s">
        <v>1044</v>
      </c>
      <c r="H72" s="69" t="s">
        <v>1417</v>
      </c>
      <c r="I72" s="71" t="s">
        <v>1030</v>
      </c>
      <c r="J72" s="71" t="s">
        <v>1418</v>
      </c>
      <c r="K72" s="71" t="s">
        <v>1419</v>
      </c>
      <c r="L72" s="70" t="s">
        <v>1420</v>
      </c>
      <c r="M72" s="71" t="s">
        <v>1407</v>
      </c>
      <c r="N72" s="72" t="s">
        <v>1242</v>
      </c>
      <c r="O72" s="71" t="s">
        <v>1421</v>
      </c>
      <c r="P72" s="71" t="s">
        <v>1030</v>
      </c>
      <c r="Q72" s="73" t="s">
        <v>1422</v>
      </c>
      <c r="R72" s="74" t="s">
        <v>1423</v>
      </c>
      <c r="S72" s="75">
        <v>15354</v>
      </c>
    </row>
    <row r="73" spans="1:19" s="67" customFormat="1" x14ac:dyDescent="0.25">
      <c r="A73" s="76" t="s">
        <v>142</v>
      </c>
      <c r="B73" s="61" t="s">
        <v>529</v>
      </c>
      <c r="C73" s="62" t="s">
        <v>530</v>
      </c>
      <c r="D73" s="63">
        <v>2030</v>
      </c>
      <c r="E73" s="62" t="s">
        <v>1026</v>
      </c>
      <c r="F73" s="64" t="s">
        <v>1424</v>
      </c>
      <c r="G73" s="62" t="s">
        <v>1425</v>
      </c>
      <c r="H73" s="62" t="s">
        <v>1426</v>
      </c>
      <c r="I73" s="62" t="s">
        <v>1030</v>
      </c>
      <c r="J73" s="62" t="s">
        <v>1427</v>
      </c>
      <c r="K73" s="62" t="s">
        <v>1428</v>
      </c>
      <c r="L73" s="63" t="s">
        <v>1030</v>
      </c>
      <c r="M73" s="62" t="s">
        <v>1395</v>
      </c>
      <c r="N73" s="64" t="s">
        <v>1030</v>
      </c>
      <c r="O73" s="62" t="s">
        <v>1429</v>
      </c>
      <c r="P73" s="62" t="s">
        <v>1030</v>
      </c>
      <c r="Q73" s="65" t="s">
        <v>1427</v>
      </c>
      <c r="R73" s="66" t="s">
        <v>1430</v>
      </c>
      <c r="S73" s="77">
        <v>9896.2199999999993</v>
      </c>
    </row>
    <row r="74" spans="1:19" s="67" customFormat="1" x14ac:dyDescent="0.25">
      <c r="A74" s="68" t="s">
        <v>143</v>
      </c>
      <c r="B74" s="69" t="s">
        <v>531</v>
      </c>
      <c r="C74" s="69" t="s">
        <v>532</v>
      </c>
      <c r="D74" s="70">
        <v>1826</v>
      </c>
      <c r="E74" s="69" t="s">
        <v>1026</v>
      </c>
      <c r="F74" s="69" t="s">
        <v>1395</v>
      </c>
      <c r="G74" s="69" t="s">
        <v>1254</v>
      </c>
      <c r="H74" s="69" t="s">
        <v>1431</v>
      </c>
      <c r="I74" s="71" t="s">
        <v>1432</v>
      </c>
      <c r="J74" s="71" t="s">
        <v>1433</v>
      </c>
      <c r="K74" s="71" t="s">
        <v>1434</v>
      </c>
      <c r="L74" s="70" t="s">
        <v>1030</v>
      </c>
      <c r="M74" s="71" t="s">
        <v>1030</v>
      </c>
      <c r="N74" s="72" t="s">
        <v>1030</v>
      </c>
      <c r="O74" s="71" t="s">
        <v>1030</v>
      </c>
      <c r="P74" s="71" t="s">
        <v>1030</v>
      </c>
      <c r="Q74" s="73" t="s">
        <v>1030</v>
      </c>
      <c r="R74" s="74" t="s">
        <v>1030</v>
      </c>
      <c r="S74" s="75">
        <v>24984.75</v>
      </c>
    </row>
    <row r="75" spans="1:19" s="67" customFormat="1" x14ac:dyDescent="0.25">
      <c r="A75" s="76" t="s">
        <v>144</v>
      </c>
      <c r="B75" s="61" t="s">
        <v>533</v>
      </c>
      <c r="C75" s="62" t="s">
        <v>534</v>
      </c>
      <c r="D75" s="63">
        <v>1571</v>
      </c>
      <c r="E75" s="62" t="s">
        <v>1026</v>
      </c>
      <c r="F75" s="64" t="s">
        <v>1435</v>
      </c>
      <c r="G75" s="62" t="s">
        <v>1391</v>
      </c>
      <c r="H75" s="62" t="s">
        <v>1436</v>
      </c>
      <c r="I75" s="62" t="s">
        <v>1030</v>
      </c>
      <c r="J75" s="62" t="s">
        <v>1437</v>
      </c>
      <c r="K75" s="62" t="s">
        <v>1438</v>
      </c>
      <c r="L75" s="63" t="s">
        <v>1030</v>
      </c>
      <c r="M75" s="62" t="s">
        <v>1030</v>
      </c>
      <c r="N75" s="64" t="s">
        <v>1030</v>
      </c>
      <c r="O75" s="62" t="s">
        <v>1030</v>
      </c>
      <c r="P75" s="62" t="s">
        <v>1030</v>
      </c>
      <c r="Q75" s="65" t="s">
        <v>1030</v>
      </c>
      <c r="R75" s="66" t="s">
        <v>1030</v>
      </c>
      <c r="S75" s="77">
        <v>14761</v>
      </c>
    </row>
    <row r="76" spans="1:19" s="67" customFormat="1" x14ac:dyDescent="0.25">
      <c r="A76" s="68" t="s">
        <v>145</v>
      </c>
      <c r="B76" s="69" t="s">
        <v>535</v>
      </c>
      <c r="C76" s="69" t="s">
        <v>536</v>
      </c>
      <c r="D76" s="70">
        <v>1827</v>
      </c>
      <c r="E76" s="69" t="s">
        <v>1026</v>
      </c>
      <c r="F76" s="69" t="s">
        <v>1154</v>
      </c>
      <c r="G76" s="69" t="s">
        <v>1034</v>
      </c>
      <c r="H76" s="69" t="s">
        <v>1439</v>
      </c>
      <c r="I76" s="71" t="s">
        <v>1030</v>
      </c>
      <c r="J76" s="71" t="s">
        <v>1440</v>
      </c>
      <c r="K76" s="71" t="s">
        <v>1441</v>
      </c>
      <c r="L76" s="70" t="s">
        <v>1030</v>
      </c>
      <c r="M76" s="71" t="s">
        <v>1030</v>
      </c>
      <c r="N76" s="72" t="s">
        <v>1030</v>
      </c>
      <c r="O76" s="71" t="s">
        <v>1030</v>
      </c>
      <c r="P76" s="71" t="s">
        <v>1030</v>
      </c>
      <c r="Q76" s="73" t="s">
        <v>1030</v>
      </c>
      <c r="R76" s="74" t="s">
        <v>1030</v>
      </c>
      <c r="S76" s="75">
        <v>12496</v>
      </c>
    </row>
    <row r="77" spans="1:19" s="67" customFormat="1" x14ac:dyDescent="0.25">
      <c r="A77" s="76" t="s">
        <v>146</v>
      </c>
      <c r="B77" s="61" t="s">
        <v>537</v>
      </c>
      <c r="C77" s="62" t="s">
        <v>538</v>
      </c>
      <c r="D77" s="63">
        <v>2332</v>
      </c>
      <c r="E77" s="62" t="s">
        <v>1026</v>
      </c>
      <c r="F77" s="64" t="s">
        <v>1067</v>
      </c>
      <c r="G77" s="62" t="s">
        <v>1242</v>
      </c>
      <c r="H77" s="62" t="s">
        <v>1442</v>
      </c>
      <c r="I77" s="62">
        <v>0</v>
      </c>
      <c r="J77" s="62" t="s">
        <v>1443</v>
      </c>
      <c r="K77" s="62" t="s">
        <v>1444</v>
      </c>
      <c r="L77" s="63" t="s">
        <v>1121</v>
      </c>
      <c r="M77" s="62" t="s">
        <v>1445</v>
      </c>
      <c r="N77" s="64" t="s">
        <v>1131</v>
      </c>
      <c r="O77" s="62" t="s">
        <v>1446</v>
      </c>
      <c r="P77" s="62" t="s">
        <v>1447</v>
      </c>
      <c r="Q77" s="65" t="s">
        <v>1443</v>
      </c>
      <c r="R77" s="66" t="s">
        <v>1448</v>
      </c>
      <c r="S77" s="77">
        <v>18970</v>
      </c>
    </row>
    <row r="78" spans="1:19" s="67" customFormat="1" x14ac:dyDescent="0.25">
      <c r="A78" s="68" t="s">
        <v>147</v>
      </c>
      <c r="B78" s="69" t="s">
        <v>539</v>
      </c>
      <c r="C78" s="69" t="s">
        <v>540</v>
      </c>
      <c r="D78" s="70">
        <v>2333</v>
      </c>
      <c r="E78" s="69" t="s">
        <v>1026</v>
      </c>
      <c r="F78" s="69" t="s">
        <v>1126</v>
      </c>
      <c r="G78" s="69" t="s">
        <v>1049</v>
      </c>
      <c r="H78" s="69" t="s">
        <v>1449</v>
      </c>
      <c r="I78" s="71" t="s">
        <v>1030</v>
      </c>
      <c r="J78" s="71" t="s">
        <v>1450</v>
      </c>
      <c r="K78" s="71" t="s">
        <v>1451</v>
      </c>
      <c r="L78" s="70" t="s">
        <v>1030</v>
      </c>
      <c r="M78" s="71" t="s">
        <v>1030</v>
      </c>
      <c r="N78" s="72" t="s">
        <v>1030</v>
      </c>
      <c r="O78" s="71" t="s">
        <v>1030</v>
      </c>
      <c r="P78" s="71" t="s">
        <v>1030</v>
      </c>
      <c r="Q78" s="73" t="s">
        <v>1030</v>
      </c>
      <c r="R78" s="74" t="s">
        <v>1030</v>
      </c>
      <c r="S78" s="75">
        <v>18669.34</v>
      </c>
    </row>
    <row r="79" spans="1:19" s="67" customFormat="1" x14ac:dyDescent="0.25">
      <c r="A79" s="76" t="s">
        <v>148</v>
      </c>
      <c r="B79" s="61" t="s">
        <v>541</v>
      </c>
      <c r="C79" s="62" t="s">
        <v>542</v>
      </c>
      <c r="D79" s="63">
        <v>1515</v>
      </c>
      <c r="E79" s="62" t="s">
        <v>1026</v>
      </c>
      <c r="F79" s="64" t="s">
        <v>1158</v>
      </c>
      <c r="G79" s="62" t="s">
        <v>1135</v>
      </c>
      <c r="H79" s="62" t="s">
        <v>1452</v>
      </c>
      <c r="I79" s="62" t="s">
        <v>1030</v>
      </c>
      <c r="J79" s="62" t="s">
        <v>1453</v>
      </c>
      <c r="K79" s="62" t="s">
        <v>1454</v>
      </c>
      <c r="L79" s="63" t="s">
        <v>1030</v>
      </c>
      <c r="M79" s="62" t="s">
        <v>1030</v>
      </c>
      <c r="N79" s="64" t="s">
        <v>1030</v>
      </c>
      <c r="O79" s="62" t="s">
        <v>1030</v>
      </c>
      <c r="P79" s="62" t="s">
        <v>1030</v>
      </c>
      <c r="Q79" s="65" t="s">
        <v>1030</v>
      </c>
      <c r="R79" s="66" t="s">
        <v>1030</v>
      </c>
      <c r="S79" s="77">
        <v>10500</v>
      </c>
    </row>
    <row r="80" spans="1:19" s="67" customFormat="1" x14ac:dyDescent="0.25">
      <c r="A80" s="68" t="s">
        <v>149</v>
      </c>
      <c r="B80" s="69" t="s">
        <v>543</v>
      </c>
      <c r="C80" s="69" t="s">
        <v>544</v>
      </c>
      <c r="D80" s="70">
        <v>1028</v>
      </c>
      <c r="E80" s="69" t="s">
        <v>1026</v>
      </c>
      <c r="F80" s="69" t="s">
        <v>1142</v>
      </c>
      <c r="G80" s="69" t="s">
        <v>1044</v>
      </c>
      <c r="H80" s="69" t="s">
        <v>1455</v>
      </c>
      <c r="I80" s="71" t="s">
        <v>1030</v>
      </c>
      <c r="J80" s="71" t="s">
        <v>1456</v>
      </c>
      <c r="K80" s="71" t="s">
        <v>1457</v>
      </c>
      <c r="L80" s="70" t="s">
        <v>1066</v>
      </c>
      <c r="M80" s="71" t="s">
        <v>1134</v>
      </c>
      <c r="N80" s="72" t="s">
        <v>1030</v>
      </c>
      <c r="O80" s="71" t="s">
        <v>1458</v>
      </c>
      <c r="P80" s="71" t="s">
        <v>1030</v>
      </c>
      <c r="Q80" s="73" t="s">
        <v>1459</v>
      </c>
      <c r="R80" s="74" t="s">
        <v>1460</v>
      </c>
      <c r="S80" s="75">
        <v>19000</v>
      </c>
    </row>
    <row r="81" spans="1:19" s="67" customFormat="1" x14ac:dyDescent="0.25">
      <c r="A81" s="76" t="s">
        <v>150</v>
      </c>
      <c r="B81" s="61" t="s">
        <v>545</v>
      </c>
      <c r="C81" s="62" t="s">
        <v>546</v>
      </c>
      <c r="D81" s="63">
        <v>2642</v>
      </c>
      <c r="E81" s="62" t="s">
        <v>1026</v>
      </c>
      <c r="F81" s="64" t="s">
        <v>1122</v>
      </c>
      <c r="G81" s="62" t="s">
        <v>1030</v>
      </c>
      <c r="H81" s="62" t="s">
        <v>1461</v>
      </c>
      <c r="I81" s="62" t="s">
        <v>1030</v>
      </c>
      <c r="J81" s="62" t="s">
        <v>1462</v>
      </c>
      <c r="K81" s="62" t="s">
        <v>1463</v>
      </c>
      <c r="L81" s="63" t="s">
        <v>1066</v>
      </c>
      <c r="M81" s="62" t="s">
        <v>1464</v>
      </c>
      <c r="N81" s="64" t="s">
        <v>1030</v>
      </c>
      <c r="O81" s="62" t="s">
        <v>1465</v>
      </c>
      <c r="P81" s="62" t="s">
        <v>1030</v>
      </c>
      <c r="Q81" s="65" t="s">
        <v>1462</v>
      </c>
      <c r="R81" s="66" t="s">
        <v>1466</v>
      </c>
      <c r="S81" s="77">
        <v>9453.17</v>
      </c>
    </row>
    <row r="82" spans="1:19" s="67" customFormat="1" x14ac:dyDescent="0.25">
      <c r="A82" s="68" t="s">
        <v>151</v>
      </c>
      <c r="B82" s="69" t="s">
        <v>547</v>
      </c>
      <c r="C82" s="69" t="s">
        <v>548</v>
      </c>
      <c r="D82" s="70">
        <v>1027</v>
      </c>
      <c r="E82" s="69" t="s">
        <v>1026</v>
      </c>
      <c r="F82" s="69" t="s">
        <v>1134</v>
      </c>
      <c r="G82" s="69" t="s">
        <v>1028</v>
      </c>
      <c r="H82" s="69" t="s">
        <v>1467</v>
      </c>
      <c r="I82" s="71" t="s">
        <v>1030</v>
      </c>
      <c r="J82" s="71" t="s">
        <v>1468</v>
      </c>
      <c r="K82" s="71" t="s">
        <v>1469</v>
      </c>
      <c r="L82" s="70" t="s">
        <v>1030</v>
      </c>
      <c r="M82" s="71" t="s">
        <v>1030</v>
      </c>
      <c r="N82" s="72" t="s">
        <v>1030</v>
      </c>
      <c r="O82" s="71" t="s">
        <v>1030</v>
      </c>
      <c r="P82" s="71" t="s">
        <v>1030</v>
      </c>
      <c r="Q82" s="73" t="s">
        <v>1030</v>
      </c>
      <c r="R82" s="74" t="s">
        <v>1030</v>
      </c>
      <c r="S82" s="75">
        <v>14100.66</v>
      </c>
    </row>
    <row r="83" spans="1:19" s="67" customFormat="1" x14ac:dyDescent="0.25">
      <c r="A83" s="76" t="s">
        <v>152</v>
      </c>
      <c r="B83" s="61" t="s">
        <v>549</v>
      </c>
      <c r="C83" s="62" t="s">
        <v>550</v>
      </c>
      <c r="D83" s="63">
        <v>2375</v>
      </c>
      <c r="E83" s="62" t="s">
        <v>1026</v>
      </c>
      <c r="F83" s="64" t="s">
        <v>1326</v>
      </c>
      <c r="G83" s="62" t="s">
        <v>1034</v>
      </c>
      <c r="H83" s="62" t="s">
        <v>1445</v>
      </c>
      <c r="I83" s="62" t="s">
        <v>1030</v>
      </c>
      <c r="J83" s="62" t="s">
        <v>1470</v>
      </c>
      <c r="K83" s="62" t="s">
        <v>1471</v>
      </c>
      <c r="L83" s="63" t="s">
        <v>1066</v>
      </c>
      <c r="M83" s="62" t="s">
        <v>1472</v>
      </c>
      <c r="N83" s="64" t="s">
        <v>1034</v>
      </c>
      <c r="O83" s="62" t="s">
        <v>1473</v>
      </c>
      <c r="P83" s="62" t="s">
        <v>1030</v>
      </c>
      <c r="Q83" s="65" t="s">
        <v>1470</v>
      </c>
      <c r="R83" s="66" t="s">
        <v>1474</v>
      </c>
      <c r="S83" s="77">
        <v>19000</v>
      </c>
    </row>
    <row r="84" spans="1:19" s="67" customFormat="1" x14ac:dyDescent="0.25">
      <c r="A84" s="68" t="s">
        <v>153</v>
      </c>
      <c r="B84" s="69" t="s">
        <v>551</v>
      </c>
      <c r="C84" s="69" t="s">
        <v>552</v>
      </c>
      <c r="D84" s="70">
        <v>2539</v>
      </c>
      <c r="E84" s="69" t="s">
        <v>1026</v>
      </c>
      <c r="F84" s="69" t="s">
        <v>1445</v>
      </c>
      <c r="G84" s="69" t="s">
        <v>1044</v>
      </c>
      <c r="H84" s="69" t="s">
        <v>1475</v>
      </c>
      <c r="I84" s="71" t="s">
        <v>1030</v>
      </c>
      <c r="J84" s="71" t="s">
        <v>1476</v>
      </c>
      <c r="K84" s="71" t="s">
        <v>1477</v>
      </c>
      <c r="L84" s="70" t="s">
        <v>1030</v>
      </c>
      <c r="M84" s="71" t="s">
        <v>1030</v>
      </c>
      <c r="N84" s="72" t="s">
        <v>1030</v>
      </c>
      <c r="O84" s="71" t="s">
        <v>1030</v>
      </c>
      <c r="P84" s="71" t="s">
        <v>1030</v>
      </c>
      <c r="Q84" s="73" t="s">
        <v>1030</v>
      </c>
      <c r="R84" s="74" t="s">
        <v>1030</v>
      </c>
      <c r="S84" s="75">
        <v>5140.6499999999996</v>
      </c>
    </row>
    <row r="85" spans="1:19" s="67" customFormat="1" x14ac:dyDescent="0.25">
      <c r="A85" s="76" t="s">
        <v>154</v>
      </c>
      <c r="B85" s="61" t="s">
        <v>553</v>
      </c>
      <c r="C85" s="62" t="s">
        <v>554</v>
      </c>
      <c r="D85" s="63">
        <v>1344</v>
      </c>
      <c r="E85" s="62" t="s">
        <v>1026</v>
      </c>
      <c r="F85" s="64" t="s">
        <v>1478</v>
      </c>
      <c r="G85" s="62" t="s">
        <v>1273</v>
      </c>
      <c r="H85" s="62" t="s">
        <v>1479</v>
      </c>
      <c r="I85" s="62" t="s">
        <v>1030</v>
      </c>
      <c r="J85" s="62" t="s">
        <v>1480</v>
      </c>
      <c r="K85" s="62" t="s">
        <v>1481</v>
      </c>
      <c r="L85" s="63" t="s">
        <v>1030</v>
      </c>
      <c r="M85" s="62" t="s">
        <v>1030</v>
      </c>
      <c r="N85" s="64" t="s">
        <v>1030</v>
      </c>
      <c r="O85" s="62" t="s">
        <v>1030</v>
      </c>
      <c r="P85" s="62" t="s">
        <v>1030</v>
      </c>
      <c r="Q85" s="65" t="s">
        <v>1030</v>
      </c>
      <c r="R85" s="66" t="s">
        <v>1030</v>
      </c>
      <c r="S85" s="77">
        <v>6745.35</v>
      </c>
    </row>
    <row r="86" spans="1:19" s="67" customFormat="1" x14ac:dyDescent="0.25">
      <c r="A86" s="68" t="s">
        <v>155</v>
      </c>
      <c r="B86" s="69" t="s">
        <v>555</v>
      </c>
      <c r="C86" s="69" t="s">
        <v>556</v>
      </c>
      <c r="D86" s="70">
        <v>1929</v>
      </c>
      <c r="E86" s="69" t="s">
        <v>1482</v>
      </c>
      <c r="F86" s="69" t="s">
        <v>1483</v>
      </c>
      <c r="G86" s="69" t="s">
        <v>1273</v>
      </c>
      <c r="H86" s="69" t="s">
        <v>1484</v>
      </c>
      <c r="I86" s="71" t="s">
        <v>1030</v>
      </c>
      <c r="J86" s="71" t="s">
        <v>1485</v>
      </c>
      <c r="K86" s="71" t="s">
        <v>1486</v>
      </c>
      <c r="L86" s="70" t="s">
        <v>1112</v>
      </c>
      <c r="M86" s="71" t="s">
        <v>1122</v>
      </c>
      <c r="N86" s="72" t="s">
        <v>1159</v>
      </c>
      <c r="O86" s="71" t="s">
        <v>1487</v>
      </c>
      <c r="P86" s="71" t="s">
        <v>1030</v>
      </c>
      <c r="Q86" s="73" t="s">
        <v>1488</v>
      </c>
      <c r="R86" s="74" t="s">
        <v>1489</v>
      </c>
      <c r="S86" s="75">
        <v>9128.32</v>
      </c>
    </row>
    <row r="87" spans="1:19" s="67" customFormat="1" x14ac:dyDescent="0.25">
      <c r="A87" s="76" t="s">
        <v>156</v>
      </c>
      <c r="B87" s="61" t="s">
        <v>557</v>
      </c>
      <c r="C87" s="62" t="s">
        <v>558</v>
      </c>
      <c r="D87" s="63">
        <v>2149</v>
      </c>
      <c r="E87" s="62" t="s">
        <v>1246</v>
      </c>
      <c r="F87" s="64" t="s">
        <v>1490</v>
      </c>
      <c r="G87" s="62" t="s">
        <v>1030</v>
      </c>
      <c r="H87" s="62" t="s">
        <v>1491</v>
      </c>
      <c r="I87" s="62" t="s">
        <v>1030</v>
      </c>
      <c r="J87" s="62">
        <v>6173942347</v>
      </c>
      <c r="K87" s="62" t="s">
        <v>1492</v>
      </c>
      <c r="L87" s="63" t="s">
        <v>1121</v>
      </c>
      <c r="M87" s="62" t="s">
        <v>1225</v>
      </c>
      <c r="N87" s="64" t="s">
        <v>1391</v>
      </c>
      <c r="O87" s="62" t="s">
        <v>1493</v>
      </c>
      <c r="P87" s="62" t="s">
        <v>1030</v>
      </c>
      <c r="Q87" s="65" t="s">
        <v>1494</v>
      </c>
      <c r="R87" s="66" t="s">
        <v>1495</v>
      </c>
      <c r="S87" s="77">
        <v>10153.33</v>
      </c>
    </row>
    <row r="88" spans="1:19" s="67" customFormat="1" x14ac:dyDescent="0.25">
      <c r="A88" s="68" t="s">
        <v>157</v>
      </c>
      <c r="B88" s="69" t="s">
        <v>559</v>
      </c>
      <c r="C88" s="69" t="s">
        <v>560</v>
      </c>
      <c r="D88" s="70">
        <v>2719</v>
      </c>
      <c r="E88" s="69" t="s">
        <v>1026</v>
      </c>
      <c r="F88" s="69" t="s">
        <v>1496</v>
      </c>
      <c r="G88" s="69" t="s">
        <v>1159</v>
      </c>
      <c r="H88" s="69" t="s">
        <v>1497</v>
      </c>
      <c r="I88" s="71" t="s">
        <v>1030</v>
      </c>
      <c r="J88" s="71" t="s">
        <v>1498</v>
      </c>
      <c r="K88" s="71" t="s">
        <v>1499</v>
      </c>
      <c r="L88" s="70" t="s">
        <v>1030</v>
      </c>
      <c r="M88" s="71" t="s">
        <v>1030</v>
      </c>
      <c r="N88" s="72" t="s">
        <v>1030</v>
      </c>
      <c r="O88" s="71" t="s">
        <v>1030</v>
      </c>
      <c r="P88" s="71" t="s">
        <v>1030</v>
      </c>
      <c r="Q88" s="73" t="s">
        <v>1030</v>
      </c>
      <c r="R88" s="74" t="s">
        <v>1030</v>
      </c>
      <c r="S88" s="75">
        <v>18975</v>
      </c>
    </row>
    <row r="89" spans="1:19" s="67" customFormat="1" x14ac:dyDescent="0.25">
      <c r="A89" s="76" t="s">
        <v>158</v>
      </c>
      <c r="B89" s="61" t="s">
        <v>561</v>
      </c>
      <c r="C89" s="62" t="s">
        <v>562</v>
      </c>
      <c r="D89" s="63">
        <v>2720</v>
      </c>
      <c r="E89" s="62" t="s">
        <v>1026</v>
      </c>
      <c r="F89" s="64" t="s">
        <v>1192</v>
      </c>
      <c r="G89" s="62" t="s">
        <v>1425</v>
      </c>
      <c r="H89" s="62" t="s">
        <v>2550</v>
      </c>
      <c r="I89" s="62" t="s">
        <v>1030</v>
      </c>
      <c r="J89" s="62" t="s">
        <v>2551</v>
      </c>
      <c r="K89" s="62" t="s">
        <v>1500</v>
      </c>
      <c r="L89" s="63"/>
      <c r="M89" s="62"/>
      <c r="N89" s="64"/>
      <c r="O89" s="62"/>
      <c r="P89" s="62"/>
      <c r="Q89" s="65"/>
      <c r="R89" s="66"/>
      <c r="S89" s="77">
        <v>34890</v>
      </c>
    </row>
    <row r="90" spans="1:19" s="67" customFormat="1" x14ac:dyDescent="0.25">
      <c r="A90" s="68" t="s">
        <v>159</v>
      </c>
      <c r="B90" s="69" t="s">
        <v>563</v>
      </c>
      <c r="C90" s="69" t="s">
        <v>564</v>
      </c>
      <c r="D90" s="70">
        <v>2540</v>
      </c>
      <c r="E90" s="69" t="s">
        <v>1026</v>
      </c>
      <c r="F90" s="69" t="s">
        <v>1126</v>
      </c>
      <c r="G90" s="69" t="s">
        <v>1034</v>
      </c>
      <c r="H90" s="69" t="s">
        <v>1501</v>
      </c>
      <c r="I90" s="71" t="s">
        <v>1030</v>
      </c>
      <c r="J90" s="71" t="s">
        <v>1502</v>
      </c>
      <c r="K90" s="71" t="s">
        <v>1503</v>
      </c>
      <c r="L90" s="70" t="s">
        <v>1121</v>
      </c>
      <c r="M90" s="71" t="s">
        <v>1108</v>
      </c>
      <c r="N90" s="72" t="s">
        <v>1058</v>
      </c>
      <c r="O90" s="71" t="s">
        <v>1504</v>
      </c>
      <c r="P90" s="71" t="s">
        <v>1030</v>
      </c>
      <c r="Q90" s="73" t="s">
        <v>1505</v>
      </c>
      <c r="R90" s="74" t="s">
        <v>1506</v>
      </c>
      <c r="S90" s="75">
        <v>18715.900000000001</v>
      </c>
    </row>
    <row r="91" spans="1:19" s="67" customFormat="1" x14ac:dyDescent="0.25">
      <c r="A91" s="76" t="s">
        <v>160</v>
      </c>
      <c r="B91" s="61" t="s">
        <v>565</v>
      </c>
      <c r="C91" s="62" t="s">
        <v>566</v>
      </c>
      <c r="D91" s="63">
        <v>1420</v>
      </c>
      <c r="E91" s="62" t="s">
        <v>1026</v>
      </c>
      <c r="F91" s="64" t="s">
        <v>1507</v>
      </c>
      <c r="G91" s="62" t="s">
        <v>1028</v>
      </c>
      <c r="H91" s="62" t="s">
        <v>1508</v>
      </c>
      <c r="I91" s="62" t="s">
        <v>1030</v>
      </c>
      <c r="J91" s="62" t="s">
        <v>1509</v>
      </c>
      <c r="K91" s="62" t="s">
        <v>1510</v>
      </c>
      <c r="L91" s="63" t="s">
        <v>1217</v>
      </c>
      <c r="M91" s="62" t="s">
        <v>1511</v>
      </c>
      <c r="N91" s="64" t="s">
        <v>1044</v>
      </c>
      <c r="O91" s="62" t="s">
        <v>1185</v>
      </c>
      <c r="P91" s="62" t="s">
        <v>1030</v>
      </c>
      <c r="Q91" s="65" t="s">
        <v>1512</v>
      </c>
      <c r="R91" s="66" t="s">
        <v>1513</v>
      </c>
      <c r="S91" s="77">
        <v>24840</v>
      </c>
    </row>
    <row r="92" spans="1:19" s="67" customFormat="1" x14ac:dyDescent="0.25">
      <c r="A92" s="68" t="s">
        <v>161</v>
      </c>
      <c r="B92" s="69" t="s">
        <v>567</v>
      </c>
      <c r="C92" s="69" t="s">
        <v>568</v>
      </c>
      <c r="D92" s="70">
        <v>1343</v>
      </c>
      <c r="E92" s="69" t="s">
        <v>1026</v>
      </c>
      <c r="F92" s="69" t="s">
        <v>1188</v>
      </c>
      <c r="G92" s="69" t="s">
        <v>1030</v>
      </c>
      <c r="H92" s="69" t="s">
        <v>1514</v>
      </c>
      <c r="I92" s="71" t="s">
        <v>1030</v>
      </c>
      <c r="J92" s="71">
        <v>4138844888</v>
      </c>
      <c r="K92" s="71" t="s">
        <v>1515</v>
      </c>
      <c r="L92" s="70" t="s">
        <v>1089</v>
      </c>
      <c r="M92" s="71" t="s">
        <v>1516</v>
      </c>
      <c r="N92" s="72" t="s">
        <v>1254</v>
      </c>
      <c r="O92" s="71" t="s">
        <v>1517</v>
      </c>
      <c r="P92" s="71" t="s">
        <v>1030</v>
      </c>
      <c r="Q92" s="73">
        <v>4136522235</v>
      </c>
      <c r="R92" s="74" t="s">
        <v>1518</v>
      </c>
      <c r="S92" s="75">
        <v>10500</v>
      </c>
    </row>
    <row r="93" spans="1:19" s="67" customFormat="1" x14ac:dyDescent="0.25">
      <c r="A93" s="76" t="s">
        <v>162</v>
      </c>
      <c r="B93" s="61" t="s">
        <v>569</v>
      </c>
      <c r="C93" s="62" t="s">
        <v>570</v>
      </c>
      <c r="D93" s="63">
        <v>2035</v>
      </c>
      <c r="E93" s="62" t="s">
        <v>1026</v>
      </c>
      <c r="F93" s="64" t="s">
        <v>1519</v>
      </c>
      <c r="G93" s="62" t="s">
        <v>1104</v>
      </c>
      <c r="H93" s="62" t="s">
        <v>1520</v>
      </c>
      <c r="I93" s="62" t="s">
        <v>1030</v>
      </c>
      <c r="J93" s="62" t="s">
        <v>1521</v>
      </c>
      <c r="K93" s="62" t="s">
        <v>1522</v>
      </c>
      <c r="L93" s="63" t="s">
        <v>1121</v>
      </c>
      <c r="M93" s="62" t="s">
        <v>1199</v>
      </c>
      <c r="N93" s="64" t="s">
        <v>1034</v>
      </c>
      <c r="O93" s="62" t="s">
        <v>1523</v>
      </c>
      <c r="P93" s="62" t="s">
        <v>1030</v>
      </c>
      <c r="Q93" s="65" t="s">
        <v>1524</v>
      </c>
      <c r="R93" s="66" t="s">
        <v>1525</v>
      </c>
      <c r="S93" s="77">
        <v>19000</v>
      </c>
    </row>
    <row r="94" spans="1:19" s="67" customFormat="1" x14ac:dyDescent="0.25">
      <c r="A94" s="68" t="s">
        <v>163</v>
      </c>
      <c r="B94" s="69" t="s">
        <v>571</v>
      </c>
      <c r="C94" s="69" t="s">
        <v>572</v>
      </c>
      <c r="D94" s="70">
        <v>1702</v>
      </c>
      <c r="E94" s="69" t="s">
        <v>1026</v>
      </c>
      <c r="F94" s="69" t="s">
        <v>1188</v>
      </c>
      <c r="G94" s="69" t="s">
        <v>1273</v>
      </c>
      <c r="H94" s="69" t="s">
        <v>1526</v>
      </c>
      <c r="I94" s="71" t="s">
        <v>1030</v>
      </c>
      <c r="J94" s="71" t="s">
        <v>1527</v>
      </c>
      <c r="K94" s="71" t="s">
        <v>1528</v>
      </c>
      <c r="L94" s="70" t="s">
        <v>1066</v>
      </c>
      <c r="M94" s="71" t="s">
        <v>1076</v>
      </c>
      <c r="N94" s="72" t="s">
        <v>1034</v>
      </c>
      <c r="O94" s="71" t="s">
        <v>1147</v>
      </c>
      <c r="P94" s="71" t="s">
        <v>1030</v>
      </c>
      <c r="Q94" s="73" t="s">
        <v>1529</v>
      </c>
      <c r="R94" s="74" t="s">
        <v>1530</v>
      </c>
      <c r="S94" s="75">
        <v>34909.949999999997</v>
      </c>
    </row>
    <row r="95" spans="1:19" s="67" customFormat="1" x14ac:dyDescent="0.25">
      <c r="A95" s="76" t="s">
        <v>164</v>
      </c>
      <c r="B95" s="61" t="s">
        <v>573</v>
      </c>
      <c r="C95" s="62" t="s">
        <v>574</v>
      </c>
      <c r="D95" s="63">
        <v>2038</v>
      </c>
      <c r="E95" s="62" t="s">
        <v>1026</v>
      </c>
      <c r="F95" s="64" t="s">
        <v>1062</v>
      </c>
      <c r="G95" s="62" t="s">
        <v>1242</v>
      </c>
      <c r="H95" s="62" t="s">
        <v>1531</v>
      </c>
      <c r="I95" s="62" t="s">
        <v>1030</v>
      </c>
      <c r="J95" s="62" t="s">
        <v>1532</v>
      </c>
      <c r="K95" s="62" t="s">
        <v>1533</v>
      </c>
      <c r="L95" s="63" t="s">
        <v>1066</v>
      </c>
      <c r="M95" s="62" t="s">
        <v>1062</v>
      </c>
      <c r="N95" s="64" t="s">
        <v>1104</v>
      </c>
      <c r="O95" s="62" t="s">
        <v>1534</v>
      </c>
      <c r="P95" s="62" t="s">
        <v>1030</v>
      </c>
      <c r="Q95" s="65" t="s">
        <v>1535</v>
      </c>
      <c r="R95" s="66" t="s">
        <v>1536</v>
      </c>
      <c r="S95" s="77">
        <v>24936.3</v>
      </c>
    </row>
    <row r="96" spans="1:19" s="67" customFormat="1" x14ac:dyDescent="0.25">
      <c r="A96" s="68" t="s">
        <v>165</v>
      </c>
      <c r="B96" s="69" t="s">
        <v>575</v>
      </c>
      <c r="C96" s="69" t="s">
        <v>576</v>
      </c>
      <c r="D96" s="70">
        <v>2717</v>
      </c>
      <c r="E96" s="69" t="s">
        <v>1026</v>
      </c>
      <c r="F96" s="69" t="s">
        <v>1537</v>
      </c>
      <c r="G96" s="69" t="s">
        <v>1254</v>
      </c>
      <c r="H96" s="69" t="s">
        <v>1538</v>
      </c>
      <c r="I96" s="71" t="s">
        <v>1539</v>
      </c>
      <c r="J96" s="71" t="s">
        <v>1540</v>
      </c>
      <c r="K96" s="71" t="s">
        <v>1541</v>
      </c>
      <c r="L96" s="70" t="s">
        <v>1112</v>
      </c>
      <c r="M96" s="71" t="s">
        <v>1542</v>
      </c>
      <c r="N96" s="72" t="s">
        <v>1034</v>
      </c>
      <c r="O96" s="71" t="s">
        <v>1543</v>
      </c>
      <c r="P96" s="71" t="s">
        <v>1030</v>
      </c>
      <c r="Q96" s="73" t="s">
        <v>1544</v>
      </c>
      <c r="R96" s="74" t="s">
        <v>1545</v>
      </c>
      <c r="S96" s="75">
        <v>15500</v>
      </c>
    </row>
    <row r="97" spans="1:19" s="67" customFormat="1" x14ac:dyDescent="0.25">
      <c r="A97" s="76" t="s">
        <v>166</v>
      </c>
      <c r="B97" s="61" t="s">
        <v>577</v>
      </c>
      <c r="C97" s="62" t="s">
        <v>578</v>
      </c>
      <c r="D97" s="63">
        <v>1440</v>
      </c>
      <c r="E97" s="62" t="s">
        <v>1026</v>
      </c>
      <c r="F97" s="64" t="s">
        <v>1546</v>
      </c>
      <c r="G97" s="62" t="s">
        <v>1399</v>
      </c>
      <c r="H97" s="62" t="s">
        <v>1547</v>
      </c>
      <c r="I97" s="62" t="s">
        <v>1030</v>
      </c>
      <c r="J97" s="62" t="s">
        <v>1548</v>
      </c>
      <c r="K97" s="62" t="s">
        <v>1549</v>
      </c>
      <c r="L97" s="63" t="s">
        <v>1550</v>
      </c>
      <c r="M97" s="62" t="s">
        <v>1188</v>
      </c>
      <c r="N97" s="64" t="s">
        <v>1322</v>
      </c>
      <c r="O97" s="62" t="s">
        <v>1551</v>
      </c>
      <c r="P97" s="62" t="s">
        <v>1030</v>
      </c>
      <c r="Q97" s="65" t="s">
        <v>1552</v>
      </c>
      <c r="R97" s="66" t="s">
        <v>1553</v>
      </c>
      <c r="S97" s="77">
        <v>19000</v>
      </c>
    </row>
    <row r="98" spans="1:19" s="67" customFormat="1" x14ac:dyDescent="0.25">
      <c r="A98" s="68" t="s">
        <v>167</v>
      </c>
      <c r="B98" s="69" t="s">
        <v>579</v>
      </c>
      <c r="C98" s="69" t="s">
        <v>580</v>
      </c>
      <c r="D98" s="70">
        <v>1833</v>
      </c>
      <c r="E98" s="69" t="s">
        <v>1026</v>
      </c>
      <c r="F98" s="69" t="s">
        <v>1099</v>
      </c>
      <c r="G98" s="69" t="s">
        <v>1242</v>
      </c>
      <c r="H98" s="69" t="s">
        <v>1554</v>
      </c>
      <c r="I98" s="71" t="s">
        <v>1030</v>
      </c>
      <c r="J98" s="71" t="s">
        <v>1555</v>
      </c>
      <c r="K98" s="71" t="s">
        <v>1556</v>
      </c>
      <c r="L98" s="70" t="s">
        <v>45</v>
      </c>
      <c r="M98" s="71" t="s">
        <v>1557</v>
      </c>
      <c r="N98" s="72" t="s">
        <v>1030</v>
      </c>
      <c r="O98" s="71" t="s">
        <v>1558</v>
      </c>
      <c r="P98" s="71" t="s">
        <v>1030</v>
      </c>
      <c r="Q98" s="73" t="s">
        <v>1559</v>
      </c>
      <c r="R98" s="74" t="s">
        <v>1560</v>
      </c>
      <c r="S98" s="75">
        <v>15492.95</v>
      </c>
    </row>
    <row r="99" spans="1:19" s="67" customFormat="1" x14ac:dyDescent="0.25">
      <c r="A99" s="76" t="s">
        <v>168</v>
      </c>
      <c r="B99" s="61" t="s">
        <v>581</v>
      </c>
      <c r="C99" s="62" t="s">
        <v>582</v>
      </c>
      <c r="D99" s="63">
        <v>1354</v>
      </c>
      <c r="E99" s="62" t="s">
        <v>1026</v>
      </c>
      <c r="F99" s="64" t="s">
        <v>1561</v>
      </c>
      <c r="G99" s="62" t="s">
        <v>1159</v>
      </c>
      <c r="H99" s="62" t="s">
        <v>1562</v>
      </c>
      <c r="I99" s="62" t="s">
        <v>1030</v>
      </c>
      <c r="J99" s="62" t="s">
        <v>1563</v>
      </c>
      <c r="K99" s="62" t="s">
        <v>1564</v>
      </c>
      <c r="L99" s="63" t="s">
        <v>1066</v>
      </c>
      <c r="M99" s="62" t="s">
        <v>1154</v>
      </c>
      <c r="N99" s="64" t="s">
        <v>1565</v>
      </c>
      <c r="O99" s="62" t="s">
        <v>1566</v>
      </c>
      <c r="P99" s="62" t="s">
        <v>1030</v>
      </c>
      <c r="Q99" s="65" t="s">
        <v>1567</v>
      </c>
      <c r="R99" s="66" t="s">
        <v>1568</v>
      </c>
      <c r="S99" s="77">
        <v>10500</v>
      </c>
    </row>
    <row r="100" spans="1:19" s="67" customFormat="1" x14ac:dyDescent="0.25">
      <c r="A100" s="68" t="s">
        <v>169</v>
      </c>
      <c r="B100" s="69" t="s">
        <v>583</v>
      </c>
      <c r="C100" s="69" t="s">
        <v>584</v>
      </c>
      <c r="D100" s="70">
        <v>1930</v>
      </c>
      <c r="E100" s="69" t="s">
        <v>1026</v>
      </c>
      <c r="F100" s="69" t="s">
        <v>1313</v>
      </c>
      <c r="G100" s="69" t="s">
        <v>1123</v>
      </c>
      <c r="H100" s="69" t="s">
        <v>1501</v>
      </c>
      <c r="I100" s="71" t="s">
        <v>1030</v>
      </c>
      <c r="J100" s="71" t="s">
        <v>1569</v>
      </c>
      <c r="K100" s="71" t="s">
        <v>1570</v>
      </c>
      <c r="L100" s="70" t="s">
        <v>1030</v>
      </c>
      <c r="M100" s="71" t="s">
        <v>1030</v>
      </c>
      <c r="N100" s="72" t="s">
        <v>1030</v>
      </c>
      <c r="O100" s="71" t="s">
        <v>1030</v>
      </c>
      <c r="P100" s="71" t="s">
        <v>1030</v>
      </c>
      <c r="Q100" s="73" t="s">
        <v>1030</v>
      </c>
      <c r="R100" s="74" t="s">
        <v>1030</v>
      </c>
      <c r="S100" s="75">
        <v>12200.66</v>
      </c>
    </row>
    <row r="101" spans="1:19" s="67" customFormat="1" x14ac:dyDescent="0.25">
      <c r="A101" s="76" t="s">
        <v>170</v>
      </c>
      <c r="B101" s="61" t="s">
        <v>585</v>
      </c>
      <c r="C101" s="62" t="s">
        <v>586</v>
      </c>
      <c r="D101" s="63">
        <v>1032</v>
      </c>
      <c r="E101" s="62" t="s">
        <v>1026</v>
      </c>
      <c r="F101" s="64" t="s">
        <v>1571</v>
      </c>
      <c r="G101" s="62" t="s">
        <v>1044</v>
      </c>
      <c r="H101" s="62" t="s">
        <v>1572</v>
      </c>
      <c r="I101" s="62" t="s">
        <v>1030</v>
      </c>
      <c r="J101" s="62">
        <v>4139234275</v>
      </c>
      <c r="K101" s="62" t="s">
        <v>1573</v>
      </c>
      <c r="L101" s="63"/>
      <c r="M101" s="62"/>
      <c r="N101" s="64"/>
      <c r="O101" s="62"/>
      <c r="P101" s="62"/>
      <c r="Q101" s="65"/>
      <c r="R101" s="66"/>
      <c r="S101" s="77">
        <v>10443</v>
      </c>
    </row>
    <row r="102" spans="1:19" s="67" customFormat="1" x14ac:dyDescent="0.25">
      <c r="A102" s="68" t="s">
        <v>171</v>
      </c>
      <c r="B102" s="69" t="s">
        <v>587</v>
      </c>
      <c r="C102" s="69" t="s">
        <v>588</v>
      </c>
      <c r="D102" s="70">
        <v>1519</v>
      </c>
      <c r="E102" s="69" t="s">
        <v>1026</v>
      </c>
      <c r="F102" s="69" t="s">
        <v>1313</v>
      </c>
      <c r="G102" s="69" t="s">
        <v>1030</v>
      </c>
      <c r="H102" s="69" t="s">
        <v>1574</v>
      </c>
      <c r="I102" s="71" t="s">
        <v>1030</v>
      </c>
      <c r="J102" s="71" t="s">
        <v>1575</v>
      </c>
      <c r="K102" s="71" t="s">
        <v>1576</v>
      </c>
      <c r="L102" s="70" t="s">
        <v>1121</v>
      </c>
      <c r="M102" s="71" t="s">
        <v>1188</v>
      </c>
      <c r="N102" s="72" t="s">
        <v>1030</v>
      </c>
      <c r="O102" s="71" t="s">
        <v>1577</v>
      </c>
      <c r="P102" s="71" t="s">
        <v>1030</v>
      </c>
      <c r="Q102" s="73" t="s">
        <v>1578</v>
      </c>
      <c r="R102" s="74" t="s">
        <v>1579</v>
      </c>
      <c r="S102" s="75">
        <v>19000</v>
      </c>
    </row>
    <row r="103" spans="1:19" s="67" customFormat="1" x14ac:dyDescent="0.25">
      <c r="A103" s="76" t="s">
        <v>172</v>
      </c>
      <c r="B103" s="61" t="s">
        <v>589</v>
      </c>
      <c r="C103" s="62" t="s">
        <v>590</v>
      </c>
      <c r="D103" s="63">
        <v>1033</v>
      </c>
      <c r="E103" s="62" t="s">
        <v>1093</v>
      </c>
      <c r="F103" s="64" t="s">
        <v>1188</v>
      </c>
      <c r="G103" s="62" t="s">
        <v>1104</v>
      </c>
      <c r="H103" s="62" t="s">
        <v>1580</v>
      </c>
      <c r="I103" s="62" t="s">
        <v>1030</v>
      </c>
      <c r="J103" s="62" t="s">
        <v>1581</v>
      </c>
      <c r="K103" s="62" t="s">
        <v>1582</v>
      </c>
      <c r="L103" s="63" t="s">
        <v>1030</v>
      </c>
      <c r="M103" s="62" t="s">
        <v>1030</v>
      </c>
      <c r="N103" s="64" t="s">
        <v>1030</v>
      </c>
      <c r="O103" s="62" t="s">
        <v>1030</v>
      </c>
      <c r="P103" s="62" t="s">
        <v>1030</v>
      </c>
      <c r="Q103" s="65" t="s">
        <v>1030</v>
      </c>
      <c r="R103" s="66" t="s">
        <v>1030</v>
      </c>
      <c r="S103" s="77">
        <v>11058.14</v>
      </c>
    </row>
    <row r="104" spans="1:19" s="67" customFormat="1" x14ac:dyDescent="0.25">
      <c r="A104" s="68" t="s">
        <v>173</v>
      </c>
      <c r="B104" s="69" t="s">
        <v>591</v>
      </c>
      <c r="C104" s="69" t="s">
        <v>592</v>
      </c>
      <c r="D104" s="70">
        <v>1034</v>
      </c>
      <c r="E104" s="69" t="s">
        <v>1026</v>
      </c>
      <c r="F104" s="69" t="s">
        <v>1099</v>
      </c>
      <c r="G104" s="69" t="s">
        <v>1123</v>
      </c>
      <c r="H104" s="69" t="s">
        <v>1583</v>
      </c>
      <c r="I104" s="71" t="s">
        <v>1030</v>
      </c>
      <c r="J104" s="71" t="s">
        <v>1584</v>
      </c>
      <c r="K104" s="71" t="s">
        <v>1585</v>
      </c>
      <c r="L104" s="70" t="s">
        <v>1030</v>
      </c>
      <c r="M104" s="71" t="s">
        <v>1030</v>
      </c>
      <c r="N104" s="72" t="s">
        <v>1030</v>
      </c>
      <c r="O104" s="71" t="s">
        <v>1030</v>
      </c>
      <c r="P104" s="71" t="s">
        <v>1030</v>
      </c>
      <c r="Q104" s="73" t="s">
        <v>1030</v>
      </c>
      <c r="R104" s="74" t="s">
        <v>1030</v>
      </c>
      <c r="S104" s="75">
        <v>10420</v>
      </c>
    </row>
    <row r="105" spans="1:19" s="67" customFormat="1" x14ac:dyDescent="0.25">
      <c r="A105" s="76" t="s">
        <v>174</v>
      </c>
      <c r="B105" s="61" t="s">
        <v>593</v>
      </c>
      <c r="C105" s="62" t="s">
        <v>594</v>
      </c>
      <c r="D105" s="63">
        <v>1230</v>
      </c>
      <c r="E105" s="62" t="s">
        <v>1026</v>
      </c>
      <c r="F105" s="64" t="s">
        <v>1108</v>
      </c>
      <c r="G105" s="62" t="s">
        <v>1135</v>
      </c>
      <c r="H105" s="62" t="s">
        <v>1586</v>
      </c>
      <c r="I105" s="62" t="s">
        <v>1030</v>
      </c>
      <c r="J105" s="62" t="s">
        <v>1587</v>
      </c>
      <c r="K105" s="62" t="s">
        <v>1588</v>
      </c>
      <c r="L105" s="63" t="s">
        <v>1030</v>
      </c>
      <c r="M105" s="62" t="s">
        <v>1030</v>
      </c>
      <c r="N105" s="64" t="s">
        <v>1030</v>
      </c>
      <c r="O105" s="62" t="s">
        <v>1030</v>
      </c>
      <c r="P105" s="62" t="s">
        <v>1030</v>
      </c>
      <c r="Q105" s="65" t="s">
        <v>1030</v>
      </c>
      <c r="R105" s="66" t="s">
        <v>1030</v>
      </c>
      <c r="S105" s="77">
        <v>15105.86</v>
      </c>
    </row>
    <row r="106" spans="1:19" s="67" customFormat="1" x14ac:dyDescent="0.25">
      <c r="A106" s="68" t="s">
        <v>175</v>
      </c>
      <c r="B106" s="69" t="s">
        <v>595</v>
      </c>
      <c r="C106" s="69" t="s">
        <v>596</v>
      </c>
      <c r="D106" s="70">
        <v>1301</v>
      </c>
      <c r="E106" s="69" t="s">
        <v>1026</v>
      </c>
      <c r="F106" s="69" t="s">
        <v>1067</v>
      </c>
      <c r="G106" s="69" t="s">
        <v>1135</v>
      </c>
      <c r="H106" s="69" t="s">
        <v>1589</v>
      </c>
      <c r="I106" s="71" t="s">
        <v>1030</v>
      </c>
      <c r="J106" s="71" t="s">
        <v>1590</v>
      </c>
      <c r="K106" s="71" t="s">
        <v>1591</v>
      </c>
      <c r="L106" s="70" t="s">
        <v>1121</v>
      </c>
      <c r="M106" s="71" t="s">
        <v>1169</v>
      </c>
      <c r="N106" s="72" t="s">
        <v>1205</v>
      </c>
      <c r="O106" s="71" t="s">
        <v>1592</v>
      </c>
      <c r="P106" s="71" t="s">
        <v>1030</v>
      </c>
      <c r="Q106" s="73" t="s">
        <v>1593</v>
      </c>
      <c r="R106" s="74" t="s">
        <v>1594</v>
      </c>
      <c r="S106" s="75">
        <v>18999.95</v>
      </c>
    </row>
    <row r="107" spans="1:19" s="67" customFormat="1" x14ac:dyDescent="0.25">
      <c r="A107" s="76" t="s">
        <v>176</v>
      </c>
      <c r="B107" s="61" t="s">
        <v>597</v>
      </c>
      <c r="C107" s="62" t="s">
        <v>598</v>
      </c>
      <c r="D107" s="63">
        <v>1450</v>
      </c>
      <c r="E107" s="62" t="s">
        <v>1026</v>
      </c>
      <c r="F107" s="64" t="s">
        <v>1595</v>
      </c>
      <c r="G107" s="62" t="s">
        <v>1030</v>
      </c>
      <c r="H107" s="62" t="s">
        <v>1596</v>
      </c>
      <c r="I107" s="62" t="s">
        <v>1030</v>
      </c>
      <c r="J107" s="62" t="s">
        <v>1597</v>
      </c>
      <c r="K107" s="62" t="s">
        <v>1598</v>
      </c>
      <c r="L107" s="63" t="s">
        <v>1066</v>
      </c>
      <c r="M107" s="62" t="s">
        <v>1599</v>
      </c>
      <c r="N107" s="64" t="s">
        <v>1030</v>
      </c>
      <c r="O107" s="62" t="s">
        <v>1600</v>
      </c>
      <c r="P107" s="62" t="s">
        <v>1030</v>
      </c>
      <c r="Q107" s="65" t="s">
        <v>1597</v>
      </c>
      <c r="R107" s="66" t="s">
        <v>1601</v>
      </c>
      <c r="S107" s="77">
        <v>13656.66</v>
      </c>
    </row>
    <row r="108" spans="1:19" s="67" customFormat="1" x14ac:dyDescent="0.25">
      <c r="A108" s="68" t="s">
        <v>177</v>
      </c>
      <c r="B108" s="69" t="s">
        <v>599</v>
      </c>
      <c r="C108" s="69" t="s">
        <v>600</v>
      </c>
      <c r="D108" s="70">
        <v>1834</v>
      </c>
      <c r="E108" s="69" t="s">
        <v>1026</v>
      </c>
      <c r="F108" s="69" t="s">
        <v>1067</v>
      </c>
      <c r="G108" s="69" t="s">
        <v>1254</v>
      </c>
      <c r="H108" s="69" t="s">
        <v>1602</v>
      </c>
      <c r="I108" s="71" t="s">
        <v>1030</v>
      </c>
      <c r="J108" s="71" t="s">
        <v>1603</v>
      </c>
      <c r="K108" s="71" t="s">
        <v>1604</v>
      </c>
      <c r="L108" s="70" t="s">
        <v>1030</v>
      </c>
      <c r="M108" s="71" t="s">
        <v>1030</v>
      </c>
      <c r="N108" s="72" t="s">
        <v>1030</v>
      </c>
      <c r="O108" s="71" t="s">
        <v>1030</v>
      </c>
      <c r="P108" s="71" t="s">
        <v>1030</v>
      </c>
      <c r="Q108" s="73" t="s">
        <v>1030</v>
      </c>
      <c r="R108" s="74" t="s">
        <v>1030</v>
      </c>
      <c r="S108" s="75">
        <v>15500</v>
      </c>
    </row>
    <row r="109" spans="1:19" s="67" customFormat="1" x14ac:dyDescent="0.25">
      <c r="A109" s="76" t="s">
        <v>178</v>
      </c>
      <c r="B109" s="61" t="s">
        <v>601</v>
      </c>
      <c r="C109" s="62" t="s">
        <v>602</v>
      </c>
      <c r="D109" s="63">
        <v>1035</v>
      </c>
      <c r="E109" s="62" t="s">
        <v>1026</v>
      </c>
      <c r="F109" s="64" t="s">
        <v>1188</v>
      </c>
      <c r="G109" s="62" t="s">
        <v>1605</v>
      </c>
      <c r="H109" s="62" t="s">
        <v>1606</v>
      </c>
      <c r="I109" s="62" t="s">
        <v>1030</v>
      </c>
      <c r="J109" s="62" t="s">
        <v>1607</v>
      </c>
      <c r="K109" s="62" t="s">
        <v>1608</v>
      </c>
      <c r="L109" s="63" t="s">
        <v>1030</v>
      </c>
      <c r="M109" s="62" t="s">
        <v>1030</v>
      </c>
      <c r="N109" s="64" t="s">
        <v>1030</v>
      </c>
      <c r="O109" s="62" t="s">
        <v>1030</v>
      </c>
      <c r="P109" s="62" t="s">
        <v>1030</v>
      </c>
      <c r="Q109" s="65" t="s">
        <v>1030</v>
      </c>
      <c r="R109" s="66" t="s">
        <v>1030</v>
      </c>
      <c r="S109" s="77">
        <v>10691.8</v>
      </c>
    </row>
    <row r="110" spans="1:19" s="67" customFormat="1" x14ac:dyDescent="0.25">
      <c r="A110" s="68" t="s">
        <v>179</v>
      </c>
      <c r="B110" s="69" t="s">
        <v>603</v>
      </c>
      <c r="C110" s="69" t="s">
        <v>604</v>
      </c>
      <c r="D110" s="70">
        <v>2359</v>
      </c>
      <c r="E110" s="69" t="s">
        <v>1026</v>
      </c>
      <c r="F110" s="69" t="s">
        <v>1188</v>
      </c>
      <c r="G110" s="69" t="s">
        <v>1030</v>
      </c>
      <c r="H110" s="69" t="s">
        <v>1609</v>
      </c>
      <c r="I110" s="71">
        <v>0</v>
      </c>
      <c r="J110" s="71" t="s">
        <v>1610</v>
      </c>
      <c r="K110" s="71" t="s">
        <v>1611</v>
      </c>
      <c r="L110" s="70" t="s">
        <v>1030</v>
      </c>
      <c r="M110" s="71" t="s">
        <v>1030</v>
      </c>
      <c r="N110" s="72" t="s">
        <v>1030</v>
      </c>
      <c r="O110" s="71" t="s">
        <v>1030</v>
      </c>
      <c r="P110" s="71" t="s">
        <v>1030</v>
      </c>
      <c r="Q110" s="73" t="s">
        <v>1030</v>
      </c>
      <c r="R110" s="74" t="s">
        <v>1030</v>
      </c>
      <c r="S110" s="75">
        <v>15500</v>
      </c>
    </row>
    <row r="111" spans="1:19" s="67" customFormat="1" x14ac:dyDescent="0.25">
      <c r="A111" s="76" t="s">
        <v>180</v>
      </c>
      <c r="B111" s="61" t="s">
        <v>605</v>
      </c>
      <c r="C111" s="62" t="s">
        <v>606</v>
      </c>
      <c r="D111" s="63">
        <v>1982</v>
      </c>
      <c r="E111" s="62" t="s">
        <v>1026</v>
      </c>
      <c r="F111" s="64" t="s">
        <v>1612</v>
      </c>
      <c r="G111" s="62" t="s">
        <v>1135</v>
      </c>
      <c r="H111" s="62" t="s">
        <v>1613</v>
      </c>
      <c r="I111" s="62" t="s">
        <v>1030</v>
      </c>
      <c r="J111" s="62" t="s">
        <v>1614</v>
      </c>
      <c r="K111" s="62" t="s">
        <v>1615</v>
      </c>
      <c r="L111" s="63" t="s">
        <v>1030</v>
      </c>
      <c r="M111" s="62" t="s">
        <v>1030</v>
      </c>
      <c r="N111" s="64" t="s">
        <v>1030</v>
      </c>
      <c r="O111" s="62" t="s">
        <v>1030</v>
      </c>
      <c r="P111" s="62" t="s">
        <v>1030</v>
      </c>
      <c r="Q111" s="65" t="s">
        <v>1030</v>
      </c>
      <c r="R111" s="66" t="s">
        <v>1030</v>
      </c>
      <c r="S111" s="77">
        <v>11591.84</v>
      </c>
    </row>
    <row r="112" spans="1:19" s="67" customFormat="1" x14ac:dyDescent="0.25">
      <c r="A112" s="68" t="s">
        <v>181</v>
      </c>
      <c r="B112" s="69" t="s">
        <v>607</v>
      </c>
      <c r="C112" s="69" t="s">
        <v>608</v>
      </c>
      <c r="D112" s="70">
        <v>1036</v>
      </c>
      <c r="E112" s="69" t="s">
        <v>1026</v>
      </c>
      <c r="F112" s="69" t="s">
        <v>1616</v>
      </c>
      <c r="G112" s="69" t="s">
        <v>1030</v>
      </c>
      <c r="H112" s="69" t="s">
        <v>1617</v>
      </c>
      <c r="I112" s="71" t="s">
        <v>1030</v>
      </c>
      <c r="J112" s="71">
        <v>4135663314</v>
      </c>
      <c r="K112" s="71" t="s">
        <v>1618</v>
      </c>
      <c r="L112" s="70" t="s">
        <v>1619</v>
      </c>
      <c r="M112" s="71" t="s">
        <v>1511</v>
      </c>
      <c r="N112" s="72" t="s">
        <v>1034</v>
      </c>
      <c r="O112" s="71" t="s">
        <v>1620</v>
      </c>
      <c r="P112" s="71" t="s">
        <v>1030</v>
      </c>
      <c r="Q112" s="73" t="s">
        <v>1621</v>
      </c>
      <c r="R112" s="74" t="s">
        <v>1622</v>
      </c>
      <c r="S112" s="75">
        <v>7742.25</v>
      </c>
    </row>
    <row r="113" spans="1:19" s="67" customFormat="1" x14ac:dyDescent="0.25">
      <c r="A113" s="76" t="s">
        <v>182</v>
      </c>
      <c r="B113" s="61" t="s">
        <v>609</v>
      </c>
      <c r="C113" s="62" t="s">
        <v>610</v>
      </c>
      <c r="D113" s="63">
        <v>2339</v>
      </c>
      <c r="E113" s="62" t="s">
        <v>1026</v>
      </c>
      <c r="F113" s="64" t="s">
        <v>1166</v>
      </c>
      <c r="G113" s="62" t="s">
        <v>1030</v>
      </c>
      <c r="H113" s="62" t="s">
        <v>1623</v>
      </c>
      <c r="I113" s="62" t="s">
        <v>1030</v>
      </c>
      <c r="J113" s="62" t="s">
        <v>1624</v>
      </c>
      <c r="K113" s="62" t="s">
        <v>1625</v>
      </c>
      <c r="L113" s="63" t="s">
        <v>1112</v>
      </c>
      <c r="M113" s="62" t="s">
        <v>1472</v>
      </c>
      <c r="N113" s="64" t="s">
        <v>1030</v>
      </c>
      <c r="O113" s="62" t="s">
        <v>1626</v>
      </c>
      <c r="P113" s="62" t="s">
        <v>1030</v>
      </c>
      <c r="Q113" s="65" t="s">
        <v>1624</v>
      </c>
      <c r="R113" s="66" t="s">
        <v>1627</v>
      </c>
      <c r="S113" s="77">
        <v>13661.01</v>
      </c>
    </row>
    <row r="114" spans="1:19" s="67" customFormat="1" x14ac:dyDescent="0.25">
      <c r="A114" s="68" t="s">
        <v>183</v>
      </c>
      <c r="B114" s="69" t="s">
        <v>611</v>
      </c>
      <c r="C114" s="69" t="s">
        <v>612</v>
      </c>
      <c r="D114" s="70">
        <v>2341</v>
      </c>
      <c r="E114" s="69" t="s">
        <v>1026</v>
      </c>
      <c r="F114" s="69" t="s">
        <v>1067</v>
      </c>
      <c r="G114" s="69" t="s">
        <v>1044</v>
      </c>
      <c r="H114" s="69" t="s">
        <v>1236</v>
      </c>
      <c r="I114" s="71" t="s">
        <v>1030</v>
      </c>
      <c r="J114" s="71" t="s">
        <v>1628</v>
      </c>
      <c r="K114" s="71" t="s">
        <v>1629</v>
      </c>
      <c r="L114" s="70" t="s">
        <v>1030</v>
      </c>
      <c r="M114" s="71" t="s">
        <v>1030</v>
      </c>
      <c r="N114" s="72" t="s">
        <v>1030</v>
      </c>
      <c r="O114" s="71" t="s">
        <v>1030</v>
      </c>
      <c r="P114" s="71" t="s">
        <v>1030</v>
      </c>
      <c r="Q114" s="73" t="s">
        <v>1030</v>
      </c>
      <c r="R114" s="74" t="s">
        <v>1030</v>
      </c>
      <c r="S114" s="75">
        <v>14000.66</v>
      </c>
    </row>
    <row r="115" spans="1:19" s="67" customFormat="1" x14ac:dyDescent="0.25">
      <c r="A115" s="76" t="s">
        <v>184</v>
      </c>
      <c r="B115" s="61" t="s">
        <v>613</v>
      </c>
      <c r="C115" s="62" t="s">
        <v>614</v>
      </c>
      <c r="D115" s="63">
        <v>1451</v>
      </c>
      <c r="E115" s="62" t="s">
        <v>1026</v>
      </c>
      <c r="F115" s="64" t="s">
        <v>1630</v>
      </c>
      <c r="G115" s="62" t="s">
        <v>1135</v>
      </c>
      <c r="H115" s="62" t="s">
        <v>1631</v>
      </c>
      <c r="I115" s="62" t="s">
        <v>1030</v>
      </c>
      <c r="J115" s="62" t="s">
        <v>1632</v>
      </c>
      <c r="K115" s="62" t="s">
        <v>1633</v>
      </c>
      <c r="L115" s="63" t="s">
        <v>1030</v>
      </c>
      <c r="M115" s="62" t="s">
        <v>1030</v>
      </c>
      <c r="N115" s="64" t="s">
        <v>1030</v>
      </c>
      <c r="O115" s="62" t="s">
        <v>1030</v>
      </c>
      <c r="P115" s="62" t="s">
        <v>1030</v>
      </c>
      <c r="Q115" s="65" t="s">
        <v>1030</v>
      </c>
      <c r="R115" s="66" t="s">
        <v>1030</v>
      </c>
      <c r="S115" s="77">
        <v>8765.17</v>
      </c>
    </row>
    <row r="116" spans="1:19" s="67" customFormat="1" x14ac:dyDescent="0.25">
      <c r="A116" s="68" t="s">
        <v>185</v>
      </c>
      <c r="B116" s="69" t="s">
        <v>615</v>
      </c>
      <c r="C116" s="69" t="s">
        <v>616</v>
      </c>
      <c r="D116" s="70">
        <v>2645</v>
      </c>
      <c r="E116" s="69" t="s">
        <v>1026</v>
      </c>
      <c r="F116" s="69" t="s">
        <v>1158</v>
      </c>
      <c r="G116" s="69" t="s">
        <v>1030</v>
      </c>
      <c r="H116" s="69" t="s">
        <v>1634</v>
      </c>
      <c r="I116" s="71" t="s">
        <v>1030</v>
      </c>
      <c r="J116" s="71" t="s">
        <v>1635</v>
      </c>
      <c r="K116" s="71" t="s">
        <v>1636</v>
      </c>
      <c r="L116" s="70" t="s">
        <v>1030</v>
      </c>
      <c r="M116" s="71" t="s">
        <v>1030</v>
      </c>
      <c r="N116" s="72" t="s">
        <v>1030</v>
      </c>
      <c r="O116" s="71" t="s">
        <v>1030</v>
      </c>
      <c r="P116" s="71" t="s">
        <v>1030</v>
      </c>
      <c r="Q116" s="73" t="s">
        <v>1030</v>
      </c>
      <c r="R116" s="74" t="s">
        <v>1030</v>
      </c>
      <c r="S116" s="75">
        <v>10818.77</v>
      </c>
    </row>
    <row r="117" spans="1:19" s="67" customFormat="1" x14ac:dyDescent="0.25">
      <c r="A117" s="76" t="s">
        <v>186</v>
      </c>
      <c r="B117" s="61" t="s">
        <v>617</v>
      </c>
      <c r="C117" s="62" t="s">
        <v>618</v>
      </c>
      <c r="D117" s="63">
        <v>1038</v>
      </c>
      <c r="E117" s="62" t="s">
        <v>1026</v>
      </c>
      <c r="F117" s="64" t="s">
        <v>1067</v>
      </c>
      <c r="G117" s="62" t="s">
        <v>1028</v>
      </c>
      <c r="H117" s="62" t="s">
        <v>1637</v>
      </c>
      <c r="I117" s="62" t="s">
        <v>1115</v>
      </c>
      <c r="J117" s="62" t="s">
        <v>1638</v>
      </c>
      <c r="K117" s="62" t="s">
        <v>1639</v>
      </c>
      <c r="L117" s="63" t="s">
        <v>1030</v>
      </c>
      <c r="M117" s="62" t="s">
        <v>1030</v>
      </c>
      <c r="N117" s="64" t="s">
        <v>1030</v>
      </c>
      <c r="O117" s="62" t="s">
        <v>1030</v>
      </c>
      <c r="P117" s="62" t="s">
        <v>1030</v>
      </c>
      <c r="Q117" s="65" t="s">
        <v>1030</v>
      </c>
      <c r="R117" s="66" t="s">
        <v>1030</v>
      </c>
      <c r="S117" s="77">
        <v>8879.93</v>
      </c>
    </row>
    <row r="118" spans="1:19" s="67" customFormat="1" x14ac:dyDescent="0.25">
      <c r="A118" s="68" t="s">
        <v>187</v>
      </c>
      <c r="B118" s="69" t="s">
        <v>619</v>
      </c>
      <c r="C118" s="69" t="s">
        <v>620</v>
      </c>
      <c r="D118" s="70">
        <v>1830</v>
      </c>
      <c r="E118" s="69" t="s">
        <v>1026</v>
      </c>
      <c r="F118" s="69" t="s">
        <v>1067</v>
      </c>
      <c r="G118" s="69" t="s">
        <v>1030</v>
      </c>
      <c r="H118" s="69" t="s">
        <v>1236</v>
      </c>
      <c r="I118" s="71" t="s">
        <v>1030</v>
      </c>
      <c r="J118" s="71" t="s">
        <v>1640</v>
      </c>
      <c r="K118" s="71" t="s">
        <v>1641</v>
      </c>
      <c r="L118" s="70" t="s">
        <v>1121</v>
      </c>
      <c r="M118" s="71" t="s">
        <v>1395</v>
      </c>
      <c r="N118" s="72" t="s">
        <v>1104</v>
      </c>
      <c r="O118" s="71" t="s">
        <v>1642</v>
      </c>
      <c r="P118" s="71" t="s">
        <v>1030</v>
      </c>
      <c r="Q118" s="73" t="s">
        <v>1643</v>
      </c>
      <c r="R118" s="74" t="s">
        <v>1644</v>
      </c>
      <c r="S118" s="75">
        <v>25974.89</v>
      </c>
    </row>
    <row r="119" spans="1:19" s="67" customFormat="1" x14ac:dyDescent="0.25">
      <c r="A119" s="76" t="s">
        <v>188</v>
      </c>
      <c r="B119" s="61" t="s">
        <v>621</v>
      </c>
      <c r="C119" s="62" t="s">
        <v>622</v>
      </c>
      <c r="D119" s="63">
        <v>1339</v>
      </c>
      <c r="E119" s="62" t="s">
        <v>1026</v>
      </c>
      <c r="F119" s="64" t="s">
        <v>1546</v>
      </c>
      <c r="G119" s="62" t="s">
        <v>1135</v>
      </c>
      <c r="H119" s="62" t="s">
        <v>1645</v>
      </c>
      <c r="I119" s="62" t="s">
        <v>1030</v>
      </c>
      <c r="J119" s="62" t="s">
        <v>1646</v>
      </c>
      <c r="K119" s="62" t="s">
        <v>1647</v>
      </c>
      <c r="L119" s="63" t="s">
        <v>1030</v>
      </c>
      <c r="M119" s="62" t="s">
        <v>1030</v>
      </c>
      <c r="N119" s="64" t="s">
        <v>1030</v>
      </c>
      <c r="O119" s="62" t="s">
        <v>1030</v>
      </c>
      <c r="P119" s="62" t="s">
        <v>1030</v>
      </c>
      <c r="Q119" s="65" t="s">
        <v>1030</v>
      </c>
      <c r="R119" s="66" t="s">
        <v>1030</v>
      </c>
      <c r="S119" s="77">
        <v>10500</v>
      </c>
    </row>
    <row r="120" spans="1:19" s="67" customFormat="1" x14ac:dyDescent="0.25">
      <c r="A120" s="68" t="s">
        <v>189</v>
      </c>
      <c r="B120" s="69" t="s">
        <v>623</v>
      </c>
      <c r="C120" s="69" t="s">
        <v>624</v>
      </c>
      <c r="D120" s="70">
        <v>2043</v>
      </c>
      <c r="E120" s="69" t="s">
        <v>1026</v>
      </c>
      <c r="F120" s="69" t="s">
        <v>1648</v>
      </c>
      <c r="G120" s="69" t="s">
        <v>1030</v>
      </c>
      <c r="H120" s="69" t="s">
        <v>1649</v>
      </c>
      <c r="I120" s="71" t="s">
        <v>1030</v>
      </c>
      <c r="J120" s="71" t="s">
        <v>1650</v>
      </c>
      <c r="K120" s="71" t="s">
        <v>1651</v>
      </c>
      <c r="L120" s="70" t="s">
        <v>1066</v>
      </c>
      <c r="M120" s="71" t="s">
        <v>1652</v>
      </c>
      <c r="N120" s="72" t="s">
        <v>1030</v>
      </c>
      <c r="O120" s="71" t="s">
        <v>1109</v>
      </c>
      <c r="P120" s="71" t="s">
        <v>1030</v>
      </c>
      <c r="Q120" s="73" t="s">
        <v>1650</v>
      </c>
      <c r="R120" s="74" t="s">
        <v>1653</v>
      </c>
      <c r="S120" s="75">
        <v>18900</v>
      </c>
    </row>
    <row r="121" spans="1:19" s="67" customFormat="1" x14ac:dyDescent="0.25">
      <c r="A121" s="76" t="s">
        <v>190</v>
      </c>
      <c r="B121" s="61" t="s">
        <v>625</v>
      </c>
      <c r="C121" s="62" t="s">
        <v>626</v>
      </c>
      <c r="D121" s="63">
        <v>2343</v>
      </c>
      <c r="E121" s="62" t="s">
        <v>1026</v>
      </c>
      <c r="F121" s="64" t="s">
        <v>1654</v>
      </c>
      <c r="G121" s="62" t="s">
        <v>1030</v>
      </c>
      <c r="H121" s="62" t="s">
        <v>1655</v>
      </c>
      <c r="I121" s="62" t="s">
        <v>1030</v>
      </c>
      <c r="J121" s="62" t="s">
        <v>1656</v>
      </c>
      <c r="K121" s="62" t="s">
        <v>1657</v>
      </c>
      <c r="L121" s="63" t="s">
        <v>1030</v>
      </c>
      <c r="M121" s="62" t="s">
        <v>1030</v>
      </c>
      <c r="N121" s="64" t="s">
        <v>1030</v>
      </c>
      <c r="O121" s="62" t="s">
        <v>1030</v>
      </c>
      <c r="P121" s="62" t="s">
        <v>1030</v>
      </c>
      <c r="Q121" s="65" t="s">
        <v>1030</v>
      </c>
      <c r="R121" s="66" t="s">
        <v>1030</v>
      </c>
      <c r="S121" s="77">
        <v>18960.46</v>
      </c>
    </row>
    <row r="122" spans="1:19" s="67" customFormat="1" x14ac:dyDescent="0.25">
      <c r="A122" s="68" t="s">
        <v>191</v>
      </c>
      <c r="B122" s="69" t="s">
        <v>627</v>
      </c>
      <c r="C122" s="69" t="s">
        <v>628</v>
      </c>
      <c r="D122" s="70">
        <v>1520</v>
      </c>
      <c r="E122" s="69" t="s">
        <v>1026</v>
      </c>
      <c r="F122" s="69" t="s">
        <v>851</v>
      </c>
      <c r="G122" s="69" t="s">
        <v>1170</v>
      </c>
      <c r="H122" s="69" t="s">
        <v>1658</v>
      </c>
      <c r="I122" s="71" t="s">
        <v>1030</v>
      </c>
      <c r="J122" s="71" t="s">
        <v>1659</v>
      </c>
      <c r="K122" s="71" t="s">
        <v>1660</v>
      </c>
      <c r="L122" s="70" t="s">
        <v>1066</v>
      </c>
      <c r="M122" s="71" t="s">
        <v>1372</v>
      </c>
      <c r="N122" s="72" t="s">
        <v>1049</v>
      </c>
      <c r="O122" s="71" t="s">
        <v>1501</v>
      </c>
      <c r="P122" s="71" t="s">
        <v>1030</v>
      </c>
      <c r="Q122" s="73" t="s">
        <v>1661</v>
      </c>
      <c r="R122" s="74" t="s">
        <v>1662</v>
      </c>
      <c r="S122" s="75">
        <v>19000</v>
      </c>
    </row>
    <row r="123" spans="1:19" s="67" customFormat="1" x14ac:dyDescent="0.25">
      <c r="A123" s="76" t="s">
        <v>192</v>
      </c>
      <c r="B123" s="61" t="s">
        <v>629</v>
      </c>
      <c r="C123" s="62" t="s">
        <v>630</v>
      </c>
      <c r="D123" s="63">
        <v>1746</v>
      </c>
      <c r="E123" s="62" t="s">
        <v>1026</v>
      </c>
      <c r="F123" s="64" t="s">
        <v>1188</v>
      </c>
      <c r="G123" s="62" t="s">
        <v>1034</v>
      </c>
      <c r="H123" s="62" t="s">
        <v>1663</v>
      </c>
      <c r="I123" s="62" t="s">
        <v>1030</v>
      </c>
      <c r="J123" s="62">
        <v>5084294631</v>
      </c>
      <c r="K123" s="62" t="s">
        <v>1664</v>
      </c>
      <c r="L123" s="63" t="s">
        <v>1030</v>
      </c>
      <c r="M123" s="62" t="s">
        <v>1030</v>
      </c>
      <c r="N123" s="64" t="s">
        <v>1030</v>
      </c>
      <c r="O123" s="62" t="s">
        <v>1030</v>
      </c>
      <c r="P123" s="62" t="s">
        <v>1030</v>
      </c>
      <c r="Q123" s="65" t="s">
        <v>1030</v>
      </c>
      <c r="R123" s="66" t="s">
        <v>1030</v>
      </c>
      <c r="S123" s="77">
        <v>19000</v>
      </c>
    </row>
    <row r="124" spans="1:19" s="67" customFormat="1" x14ac:dyDescent="0.25">
      <c r="A124" s="68" t="s">
        <v>193</v>
      </c>
      <c r="B124" s="69" t="s">
        <v>631</v>
      </c>
      <c r="C124" s="69" t="s">
        <v>632</v>
      </c>
      <c r="D124" s="70">
        <v>1040</v>
      </c>
      <c r="E124" s="69" t="s">
        <v>1026</v>
      </c>
      <c r="F124" s="69" t="s">
        <v>1027</v>
      </c>
      <c r="G124" s="69" t="s">
        <v>1030</v>
      </c>
      <c r="H124" s="69" t="s">
        <v>1665</v>
      </c>
      <c r="I124" s="71" t="s">
        <v>1030</v>
      </c>
      <c r="J124" s="71" t="s">
        <v>1666</v>
      </c>
      <c r="K124" s="71" t="s">
        <v>1667</v>
      </c>
      <c r="L124" s="70" t="s">
        <v>1121</v>
      </c>
      <c r="M124" s="71" t="s">
        <v>1158</v>
      </c>
      <c r="N124" s="72" t="s">
        <v>1030</v>
      </c>
      <c r="O124" s="71" t="s">
        <v>1668</v>
      </c>
      <c r="P124" s="71" t="s">
        <v>1030</v>
      </c>
      <c r="Q124" s="73" t="s">
        <v>1666</v>
      </c>
      <c r="R124" s="74" t="s">
        <v>1669</v>
      </c>
      <c r="S124" s="75">
        <v>17245.53</v>
      </c>
    </row>
    <row r="125" spans="1:19" s="67" customFormat="1" x14ac:dyDescent="0.25">
      <c r="A125" s="76" t="s">
        <v>194</v>
      </c>
      <c r="B125" s="61" t="s">
        <v>633</v>
      </c>
      <c r="C125" s="62" t="s">
        <v>634</v>
      </c>
      <c r="D125" s="63">
        <v>1747</v>
      </c>
      <c r="E125" s="62" t="s">
        <v>1026</v>
      </c>
      <c r="F125" s="64" t="s">
        <v>1043</v>
      </c>
      <c r="G125" s="62" t="s">
        <v>1049</v>
      </c>
      <c r="H125" s="62" t="s">
        <v>1670</v>
      </c>
      <c r="I125" s="62" t="s">
        <v>1030</v>
      </c>
      <c r="J125" s="62" t="s">
        <v>1671</v>
      </c>
      <c r="K125" s="62" t="s">
        <v>1672</v>
      </c>
      <c r="L125" s="63" t="s">
        <v>1030</v>
      </c>
      <c r="M125" s="62" t="s">
        <v>1030</v>
      </c>
      <c r="N125" s="64" t="s">
        <v>1030</v>
      </c>
      <c r="O125" s="62" t="s">
        <v>1030</v>
      </c>
      <c r="P125" s="62" t="s">
        <v>1030</v>
      </c>
      <c r="Q125" s="65" t="s">
        <v>1030</v>
      </c>
      <c r="R125" s="66" t="s">
        <v>1030</v>
      </c>
      <c r="S125" s="77">
        <v>11181.92</v>
      </c>
    </row>
    <row r="126" spans="1:19" s="67" customFormat="1" x14ac:dyDescent="0.25">
      <c r="A126" s="68" t="s">
        <v>195</v>
      </c>
      <c r="B126" s="69" t="s">
        <v>635</v>
      </c>
      <c r="C126" s="69" t="s">
        <v>636</v>
      </c>
      <c r="D126" s="70">
        <v>1748</v>
      </c>
      <c r="E126" s="69" t="s">
        <v>1080</v>
      </c>
      <c r="F126" s="69" t="s">
        <v>1333</v>
      </c>
      <c r="G126" s="69" t="s">
        <v>1030</v>
      </c>
      <c r="H126" s="69" t="s">
        <v>1673</v>
      </c>
      <c r="I126" s="71" t="s">
        <v>1115</v>
      </c>
      <c r="J126" s="71" t="s">
        <v>1674</v>
      </c>
      <c r="K126" s="71" t="s">
        <v>1675</v>
      </c>
      <c r="L126" s="70" t="s">
        <v>1030</v>
      </c>
      <c r="M126" s="71" t="s">
        <v>1030</v>
      </c>
      <c r="N126" s="72" t="s">
        <v>1030</v>
      </c>
      <c r="O126" s="71" t="s">
        <v>1030</v>
      </c>
      <c r="P126" s="71" t="s">
        <v>1030</v>
      </c>
      <c r="Q126" s="73" t="s">
        <v>1030</v>
      </c>
      <c r="R126" s="74" t="s">
        <v>1030</v>
      </c>
      <c r="S126" s="75">
        <v>18790</v>
      </c>
    </row>
    <row r="127" spans="1:19" s="67" customFormat="1" x14ac:dyDescent="0.25">
      <c r="A127" s="76" t="s">
        <v>196</v>
      </c>
      <c r="B127" s="61" t="s">
        <v>637</v>
      </c>
      <c r="C127" s="62" t="s">
        <v>638</v>
      </c>
      <c r="D127" s="63">
        <v>1452</v>
      </c>
      <c r="E127" s="62" t="s">
        <v>1026</v>
      </c>
      <c r="F127" s="64" t="s">
        <v>1067</v>
      </c>
      <c r="G127" s="62" t="s">
        <v>1205</v>
      </c>
      <c r="H127" s="62" t="s">
        <v>1676</v>
      </c>
      <c r="I127" s="62" t="s">
        <v>1677</v>
      </c>
      <c r="J127" s="62" t="s">
        <v>1678</v>
      </c>
      <c r="K127" s="62" t="s">
        <v>1679</v>
      </c>
      <c r="L127" s="63" t="s">
        <v>1030</v>
      </c>
      <c r="M127" s="62" t="s">
        <v>1030</v>
      </c>
      <c r="N127" s="64" t="s">
        <v>1030</v>
      </c>
      <c r="O127" s="62" t="s">
        <v>1030</v>
      </c>
      <c r="P127" s="62" t="s">
        <v>1030</v>
      </c>
      <c r="Q127" s="65" t="s">
        <v>1030</v>
      </c>
      <c r="R127" s="66" t="s">
        <v>1030</v>
      </c>
      <c r="S127" s="77">
        <v>12500</v>
      </c>
    </row>
    <row r="128" spans="1:19" s="67" customFormat="1" x14ac:dyDescent="0.25">
      <c r="A128" s="68" t="s">
        <v>197</v>
      </c>
      <c r="B128" s="69" t="s">
        <v>639</v>
      </c>
      <c r="C128" s="69" t="s">
        <v>640</v>
      </c>
      <c r="D128" s="70">
        <v>1749</v>
      </c>
      <c r="E128" s="69" t="s">
        <v>1026</v>
      </c>
      <c r="F128" s="69" t="s">
        <v>2534</v>
      </c>
      <c r="G128" s="69"/>
      <c r="H128" s="69" t="s">
        <v>2535</v>
      </c>
      <c r="I128" s="71" t="s">
        <v>1030</v>
      </c>
      <c r="J128" s="71" t="s">
        <v>1680</v>
      </c>
      <c r="K128" s="71" t="s">
        <v>2536</v>
      </c>
      <c r="L128" s="70" t="s">
        <v>1066</v>
      </c>
      <c r="M128" s="71" t="s">
        <v>1090</v>
      </c>
      <c r="N128" s="72" t="s">
        <v>1030</v>
      </c>
      <c r="O128" s="71" t="s">
        <v>1681</v>
      </c>
      <c r="P128" s="71" t="s">
        <v>1030</v>
      </c>
      <c r="Q128" s="73" t="s">
        <v>1682</v>
      </c>
      <c r="R128" s="74" t="s">
        <v>1683</v>
      </c>
      <c r="S128" s="75">
        <v>19000</v>
      </c>
    </row>
    <row r="129" spans="1:19" s="67" customFormat="1" x14ac:dyDescent="0.25">
      <c r="A129" s="76" t="s">
        <v>198</v>
      </c>
      <c r="B129" s="61" t="s">
        <v>641</v>
      </c>
      <c r="C129" s="62" t="s">
        <v>642</v>
      </c>
      <c r="D129" s="63">
        <v>2045</v>
      </c>
      <c r="E129" s="62" t="s">
        <v>1026</v>
      </c>
      <c r="F129" s="64" t="s">
        <v>1134</v>
      </c>
      <c r="G129" s="62" t="s">
        <v>1044</v>
      </c>
      <c r="H129" s="62" t="s">
        <v>1684</v>
      </c>
      <c r="I129" s="62" t="s">
        <v>1030</v>
      </c>
      <c r="J129" s="62" t="s">
        <v>1685</v>
      </c>
      <c r="K129" s="62" t="s">
        <v>1686</v>
      </c>
      <c r="L129" s="63" t="s">
        <v>1066</v>
      </c>
      <c r="M129" s="62" t="s">
        <v>1154</v>
      </c>
      <c r="N129" s="64" t="s">
        <v>1028</v>
      </c>
      <c r="O129" s="62" t="s">
        <v>1687</v>
      </c>
      <c r="P129" s="62" t="s">
        <v>1256</v>
      </c>
      <c r="Q129" s="65">
        <v>7815618023</v>
      </c>
      <c r="R129" s="66" t="s">
        <v>1688</v>
      </c>
      <c r="S129" s="77">
        <v>12329</v>
      </c>
    </row>
    <row r="130" spans="1:19" s="67" customFormat="1" x14ac:dyDescent="0.25">
      <c r="A130" s="68" t="s">
        <v>199</v>
      </c>
      <c r="B130" s="69" t="s">
        <v>643</v>
      </c>
      <c r="C130" s="69" t="s">
        <v>644</v>
      </c>
      <c r="D130" s="70">
        <v>1050</v>
      </c>
      <c r="E130" s="69" t="s">
        <v>1026</v>
      </c>
      <c r="F130" s="69" t="s">
        <v>1689</v>
      </c>
      <c r="G130" s="69" t="s">
        <v>1254</v>
      </c>
      <c r="H130" s="69" t="s">
        <v>1690</v>
      </c>
      <c r="I130" s="71" t="s">
        <v>1030</v>
      </c>
      <c r="J130" s="71">
        <v>4136855510</v>
      </c>
      <c r="K130" s="71" t="s">
        <v>1691</v>
      </c>
      <c r="L130" s="70" t="s">
        <v>1030</v>
      </c>
      <c r="M130" s="71" t="s">
        <v>1030</v>
      </c>
      <c r="N130" s="72" t="s">
        <v>1030</v>
      </c>
      <c r="O130" s="71" t="s">
        <v>1030</v>
      </c>
      <c r="P130" s="71" t="s">
        <v>1030</v>
      </c>
      <c r="Q130" s="73" t="s">
        <v>1030</v>
      </c>
      <c r="R130" s="74" t="s">
        <v>1030</v>
      </c>
      <c r="S130" s="75">
        <v>7792.47</v>
      </c>
    </row>
    <row r="131" spans="1:19" s="67" customFormat="1" x14ac:dyDescent="0.25">
      <c r="A131" s="76" t="s">
        <v>200</v>
      </c>
      <c r="B131" s="61" t="s">
        <v>645</v>
      </c>
      <c r="C131" s="62" t="s">
        <v>425</v>
      </c>
      <c r="D131" s="63">
        <v>2601</v>
      </c>
      <c r="E131" s="62" t="s">
        <v>1026</v>
      </c>
      <c r="F131" s="64" t="s">
        <v>1169</v>
      </c>
      <c r="G131" s="62" t="s">
        <v>1044</v>
      </c>
      <c r="H131" s="62" t="s">
        <v>1206</v>
      </c>
      <c r="I131" s="62" t="s">
        <v>1030</v>
      </c>
      <c r="J131" s="62" t="s">
        <v>1692</v>
      </c>
      <c r="K131" s="62" t="s">
        <v>1693</v>
      </c>
      <c r="L131" s="63" t="s">
        <v>1121</v>
      </c>
      <c r="M131" s="62" t="s">
        <v>1694</v>
      </c>
      <c r="N131" s="64" t="s">
        <v>1030</v>
      </c>
      <c r="O131" s="62" t="s">
        <v>1695</v>
      </c>
      <c r="P131" s="62" t="s">
        <v>1030</v>
      </c>
      <c r="Q131" s="65" t="s">
        <v>1696</v>
      </c>
      <c r="R131" s="66" t="s">
        <v>1697</v>
      </c>
      <c r="S131" s="77">
        <v>18992</v>
      </c>
    </row>
    <row r="132" spans="1:19" s="67" customFormat="1" x14ac:dyDescent="0.25">
      <c r="A132" s="68" t="s">
        <v>201</v>
      </c>
      <c r="B132" s="69" t="s">
        <v>646</v>
      </c>
      <c r="C132" s="69" t="s">
        <v>647</v>
      </c>
      <c r="D132" s="70">
        <v>1938</v>
      </c>
      <c r="E132" s="69" t="s">
        <v>1026</v>
      </c>
      <c r="F132" s="69" t="s">
        <v>1142</v>
      </c>
      <c r="G132" s="69" t="s">
        <v>1322</v>
      </c>
      <c r="H132" s="69" t="s">
        <v>1698</v>
      </c>
      <c r="I132" s="71" t="s">
        <v>1030</v>
      </c>
      <c r="J132" s="71" t="s">
        <v>1699</v>
      </c>
      <c r="K132" s="71" t="s">
        <v>1700</v>
      </c>
      <c r="L132" s="70" t="s">
        <v>1030</v>
      </c>
      <c r="M132" s="71" t="s">
        <v>1030</v>
      </c>
      <c r="N132" s="72" t="s">
        <v>1030</v>
      </c>
      <c r="O132" s="71" t="s">
        <v>1030</v>
      </c>
      <c r="P132" s="71" t="s">
        <v>1030</v>
      </c>
      <c r="Q132" s="73" t="s">
        <v>1030</v>
      </c>
      <c r="R132" s="74" t="s">
        <v>1030</v>
      </c>
      <c r="S132" s="75">
        <v>14250.66</v>
      </c>
    </row>
    <row r="133" spans="1:19" s="67" customFormat="1" x14ac:dyDescent="0.25">
      <c r="A133" s="76" t="s">
        <v>202</v>
      </c>
      <c r="B133" s="61" t="s">
        <v>648</v>
      </c>
      <c r="C133" s="62" t="s">
        <v>649</v>
      </c>
      <c r="D133" s="63">
        <v>2364</v>
      </c>
      <c r="E133" s="62" t="s">
        <v>1026</v>
      </c>
      <c r="F133" s="64" t="s">
        <v>1146</v>
      </c>
      <c r="G133" s="62" t="s">
        <v>1034</v>
      </c>
      <c r="H133" s="62" t="s">
        <v>1701</v>
      </c>
      <c r="I133" s="62" t="s">
        <v>1030</v>
      </c>
      <c r="J133" s="62" t="s">
        <v>1702</v>
      </c>
      <c r="K133" s="62" t="s">
        <v>1703</v>
      </c>
      <c r="L133" s="63" t="s">
        <v>1030</v>
      </c>
      <c r="M133" s="62" t="s">
        <v>1030</v>
      </c>
      <c r="N133" s="64" t="s">
        <v>1030</v>
      </c>
      <c r="O133" s="62" t="s">
        <v>1030</v>
      </c>
      <c r="P133" s="62" t="s">
        <v>1030</v>
      </c>
      <c r="Q133" s="65" t="s">
        <v>1030</v>
      </c>
      <c r="R133" s="66" t="s">
        <v>1030</v>
      </c>
      <c r="S133" s="77">
        <v>18999.95</v>
      </c>
    </row>
    <row r="134" spans="1:19" s="67" customFormat="1" x14ac:dyDescent="0.25">
      <c r="A134" s="68" t="s">
        <v>203</v>
      </c>
      <c r="B134" s="69" t="s">
        <v>650</v>
      </c>
      <c r="C134" s="69" t="s">
        <v>651</v>
      </c>
      <c r="D134" s="70">
        <v>2347</v>
      </c>
      <c r="E134" s="69" t="s">
        <v>1026</v>
      </c>
      <c r="F134" s="69" t="s">
        <v>1188</v>
      </c>
      <c r="G134" s="69" t="s">
        <v>1104</v>
      </c>
      <c r="H134" s="69" t="s">
        <v>1236</v>
      </c>
      <c r="I134" s="71" t="s">
        <v>1030</v>
      </c>
      <c r="J134" s="71">
        <v>7747660247</v>
      </c>
      <c r="K134" s="71" t="s">
        <v>1704</v>
      </c>
      <c r="L134" s="70" t="s">
        <v>1030</v>
      </c>
      <c r="M134" s="71" t="s">
        <v>1030</v>
      </c>
      <c r="N134" s="72" t="s">
        <v>1030</v>
      </c>
      <c r="O134" s="71" t="s">
        <v>1030</v>
      </c>
      <c r="P134" s="71" t="s">
        <v>1030</v>
      </c>
      <c r="Q134" s="73" t="s">
        <v>1030</v>
      </c>
      <c r="R134" s="74" t="s">
        <v>1030</v>
      </c>
      <c r="S134" s="75">
        <v>18880</v>
      </c>
    </row>
    <row r="135" spans="1:19" s="67" customFormat="1" x14ac:dyDescent="0.25">
      <c r="A135" s="76" t="s">
        <v>204</v>
      </c>
      <c r="B135" s="61" t="s">
        <v>652</v>
      </c>
      <c r="C135" s="62" t="s">
        <v>653</v>
      </c>
      <c r="D135" s="63">
        <v>1523</v>
      </c>
      <c r="E135" s="62" t="s">
        <v>1203</v>
      </c>
      <c r="F135" s="64" t="s">
        <v>2552</v>
      </c>
      <c r="G135" s="62" t="s">
        <v>1123</v>
      </c>
      <c r="H135" s="62" t="s">
        <v>2553</v>
      </c>
      <c r="I135" s="62" t="s">
        <v>1030</v>
      </c>
      <c r="J135" s="62" t="s">
        <v>1705</v>
      </c>
      <c r="K135" s="82" t="s">
        <v>2554</v>
      </c>
      <c r="L135" s="63" t="s">
        <v>1030</v>
      </c>
      <c r="M135" s="62" t="s">
        <v>1030</v>
      </c>
      <c r="N135" s="64" t="s">
        <v>1030</v>
      </c>
      <c r="O135" s="62" t="s">
        <v>1030</v>
      </c>
      <c r="P135" s="62" t="s">
        <v>1030</v>
      </c>
      <c r="Q135" s="65" t="s">
        <v>1030</v>
      </c>
      <c r="R135" s="66" t="s">
        <v>1030</v>
      </c>
      <c r="S135" s="77">
        <v>9469.61</v>
      </c>
    </row>
    <row r="136" spans="1:19" s="67" customFormat="1" x14ac:dyDescent="0.25">
      <c r="A136" s="68" t="s">
        <v>205</v>
      </c>
      <c r="B136" s="69" t="s">
        <v>654</v>
      </c>
      <c r="C136" s="69" t="s">
        <v>655</v>
      </c>
      <c r="D136" s="70">
        <v>1237</v>
      </c>
      <c r="E136" s="69" t="s">
        <v>1026</v>
      </c>
      <c r="F136" s="69" t="s">
        <v>1192</v>
      </c>
      <c r="G136" s="69" t="s">
        <v>1135</v>
      </c>
      <c r="H136" s="69" t="s">
        <v>1706</v>
      </c>
      <c r="I136" s="71" t="s">
        <v>1030</v>
      </c>
      <c r="J136" s="71" t="s">
        <v>1707</v>
      </c>
      <c r="K136" s="71" t="s">
        <v>1708</v>
      </c>
      <c r="L136" s="70" t="s">
        <v>1030</v>
      </c>
      <c r="M136" s="71" t="s">
        <v>1030</v>
      </c>
      <c r="N136" s="72" t="s">
        <v>1030</v>
      </c>
      <c r="O136" s="71" t="s">
        <v>1030</v>
      </c>
      <c r="P136" s="71" t="s">
        <v>1030</v>
      </c>
      <c r="Q136" s="73" t="s">
        <v>1030</v>
      </c>
      <c r="R136" s="74" t="s">
        <v>1030</v>
      </c>
      <c r="S136" s="75">
        <v>10641</v>
      </c>
    </row>
    <row r="137" spans="1:19" s="67" customFormat="1" x14ac:dyDescent="0.25">
      <c r="A137" s="76" t="s">
        <v>206</v>
      </c>
      <c r="B137" s="61" t="s">
        <v>656</v>
      </c>
      <c r="C137" s="62" t="s">
        <v>657</v>
      </c>
      <c r="D137" s="63">
        <v>1840</v>
      </c>
      <c r="E137" s="62" t="s">
        <v>1026</v>
      </c>
      <c r="F137" s="64" t="s">
        <v>1090</v>
      </c>
      <c r="G137" s="62" t="s">
        <v>1205</v>
      </c>
      <c r="H137" s="62" t="s">
        <v>1709</v>
      </c>
      <c r="I137" s="62" t="s">
        <v>1030</v>
      </c>
      <c r="J137" s="62" t="s">
        <v>1710</v>
      </c>
      <c r="K137" s="62" t="s">
        <v>1711</v>
      </c>
      <c r="L137" s="63" t="s">
        <v>1712</v>
      </c>
      <c r="M137" s="62" t="s">
        <v>1142</v>
      </c>
      <c r="N137" s="64" t="s">
        <v>1104</v>
      </c>
      <c r="O137" s="62" t="s">
        <v>1713</v>
      </c>
      <c r="P137" s="62" t="s">
        <v>1030</v>
      </c>
      <c r="Q137" s="65" t="s">
        <v>1714</v>
      </c>
      <c r="R137" s="66" t="s">
        <v>1715</v>
      </c>
      <c r="S137" s="77">
        <v>35000</v>
      </c>
    </row>
    <row r="138" spans="1:19" s="67" customFormat="1" x14ac:dyDescent="0.25">
      <c r="A138" s="68" t="s">
        <v>207</v>
      </c>
      <c r="B138" s="69" t="s">
        <v>658</v>
      </c>
      <c r="C138" s="69" t="s">
        <v>659</v>
      </c>
      <c r="D138" s="70">
        <v>1238</v>
      </c>
      <c r="E138" s="69" t="s">
        <v>1026</v>
      </c>
      <c r="F138" s="69" t="s">
        <v>1330</v>
      </c>
      <c r="G138" s="69" t="s">
        <v>1391</v>
      </c>
      <c r="H138" s="69" t="s">
        <v>1373</v>
      </c>
      <c r="I138" s="71" t="s">
        <v>1030</v>
      </c>
      <c r="J138" s="71" t="s">
        <v>1716</v>
      </c>
      <c r="K138" s="71" t="s">
        <v>1717</v>
      </c>
      <c r="L138" s="70" t="s">
        <v>1030</v>
      </c>
      <c r="M138" s="71" t="s">
        <v>1030</v>
      </c>
      <c r="N138" s="72" t="s">
        <v>1030</v>
      </c>
      <c r="O138" s="71" t="s">
        <v>1030</v>
      </c>
      <c r="P138" s="71" t="s">
        <v>1030</v>
      </c>
      <c r="Q138" s="73" t="s">
        <v>1030</v>
      </c>
      <c r="R138" s="74" t="s">
        <v>1030</v>
      </c>
      <c r="S138" s="75">
        <v>11053</v>
      </c>
    </row>
    <row r="139" spans="1:19" s="67" customFormat="1" x14ac:dyDescent="0.25">
      <c r="A139" s="76" t="s">
        <v>208</v>
      </c>
      <c r="B139" s="61" t="s">
        <v>660</v>
      </c>
      <c r="C139" s="62" t="s">
        <v>661</v>
      </c>
      <c r="D139" s="63">
        <v>1524</v>
      </c>
      <c r="E139" s="62" t="s">
        <v>1026</v>
      </c>
      <c r="F139" s="64" t="s">
        <v>1188</v>
      </c>
      <c r="G139" s="62" t="s">
        <v>1030</v>
      </c>
      <c r="H139" s="62" t="s">
        <v>1718</v>
      </c>
      <c r="I139" s="62" t="s">
        <v>1030</v>
      </c>
      <c r="J139" s="62" t="s">
        <v>1719</v>
      </c>
      <c r="K139" s="62" t="s">
        <v>1720</v>
      </c>
      <c r="L139" s="63" t="s">
        <v>1121</v>
      </c>
      <c r="M139" s="62" t="s">
        <v>1721</v>
      </c>
      <c r="N139" s="64" t="s">
        <v>1030</v>
      </c>
      <c r="O139" s="62" t="s">
        <v>1722</v>
      </c>
      <c r="P139" s="62" t="s">
        <v>1030</v>
      </c>
      <c r="Q139" s="65" t="s">
        <v>1719</v>
      </c>
      <c r="R139" s="66" t="s">
        <v>1723</v>
      </c>
      <c r="S139" s="77">
        <v>18998.2</v>
      </c>
    </row>
    <row r="140" spans="1:19" s="67" customFormat="1" x14ac:dyDescent="0.25">
      <c r="A140" s="68" t="s">
        <v>209</v>
      </c>
      <c r="B140" s="69" t="s">
        <v>662</v>
      </c>
      <c r="C140" s="69" t="s">
        <v>663</v>
      </c>
      <c r="D140" s="70">
        <v>1240</v>
      </c>
      <c r="E140" s="69" t="s">
        <v>1026</v>
      </c>
      <c r="F140" s="69" t="s">
        <v>1134</v>
      </c>
      <c r="G140" s="69" t="s">
        <v>1104</v>
      </c>
      <c r="H140" s="69" t="s">
        <v>1236</v>
      </c>
      <c r="I140" s="71" t="s">
        <v>1030</v>
      </c>
      <c r="J140" s="71" t="s">
        <v>1724</v>
      </c>
      <c r="K140" s="71" t="s">
        <v>1725</v>
      </c>
      <c r="L140" s="70" t="s">
        <v>1030</v>
      </c>
      <c r="M140" s="71" t="s">
        <v>1030</v>
      </c>
      <c r="N140" s="72" t="s">
        <v>1030</v>
      </c>
      <c r="O140" s="71" t="s">
        <v>1030</v>
      </c>
      <c r="P140" s="71" t="s">
        <v>1030</v>
      </c>
      <c r="Q140" s="73" t="s">
        <v>1030</v>
      </c>
      <c r="R140" s="74" t="s">
        <v>1030</v>
      </c>
      <c r="S140" s="75">
        <v>15500</v>
      </c>
    </row>
    <row r="141" spans="1:19" s="67" customFormat="1" x14ac:dyDescent="0.25">
      <c r="A141" s="76" t="s">
        <v>210</v>
      </c>
      <c r="B141" s="61" t="s">
        <v>664</v>
      </c>
      <c r="C141" s="62" t="s">
        <v>665</v>
      </c>
      <c r="D141" s="63">
        <v>1453</v>
      </c>
      <c r="E141" s="62" t="s">
        <v>1026</v>
      </c>
      <c r="F141" s="64" t="s">
        <v>1067</v>
      </c>
      <c r="G141" s="62" t="s">
        <v>1030</v>
      </c>
      <c r="H141" s="62" t="s">
        <v>1726</v>
      </c>
      <c r="I141" s="62" t="s">
        <v>1256</v>
      </c>
      <c r="J141" s="62" t="s">
        <v>1727</v>
      </c>
      <c r="K141" s="62" t="s">
        <v>1728</v>
      </c>
      <c r="L141" s="63" t="s">
        <v>1066</v>
      </c>
      <c r="M141" s="62" t="s">
        <v>1307</v>
      </c>
      <c r="N141" s="64" t="s">
        <v>1131</v>
      </c>
      <c r="O141" s="62" t="s">
        <v>1729</v>
      </c>
      <c r="P141" s="62" t="s">
        <v>1030</v>
      </c>
      <c r="Q141" s="65" t="s">
        <v>1730</v>
      </c>
      <c r="R141" s="66" t="s">
        <v>1731</v>
      </c>
      <c r="S141" s="77">
        <v>25000</v>
      </c>
    </row>
    <row r="142" spans="1:19" s="67" customFormat="1" x14ac:dyDescent="0.25">
      <c r="A142" s="68" t="s">
        <v>211</v>
      </c>
      <c r="B142" s="69" t="s">
        <v>666</v>
      </c>
      <c r="C142" s="69" t="s">
        <v>667</v>
      </c>
      <c r="D142" s="70">
        <v>1054</v>
      </c>
      <c r="E142" s="69" t="s">
        <v>1026</v>
      </c>
      <c r="F142" s="69" t="s">
        <v>1090</v>
      </c>
      <c r="G142" s="69" t="s">
        <v>1044</v>
      </c>
      <c r="H142" s="69" t="s">
        <v>1732</v>
      </c>
      <c r="I142" s="71" t="s">
        <v>1030</v>
      </c>
      <c r="J142" s="71" t="s">
        <v>1733</v>
      </c>
      <c r="K142" s="71" t="s">
        <v>1734</v>
      </c>
      <c r="L142" s="70" t="s">
        <v>1030</v>
      </c>
      <c r="M142" s="71" t="s">
        <v>1030</v>
      </c>
      <c r="N142" s="72" t="s">
        <v>1030</v>
      </c>
      <c r="O142" s="71" t="s">
        <v>1030</v>
      </c>
      <c r="P142" s="71" t="s">
        <v>1030</v>
      </c>
      <c r="Q142" s="73" t="s">
        <v>1030</v>
      </c>
      <c r="R142" s="74" t="s">
        <v>1030</v>
      </c>
      <c r="S142" s="75">
        <v>6852.03</v>
      </c>
    </row>
    <row r="143" spans="1:19" s="67" customFormat="1" x14ac:dyDescent="0.25">
      <c r="A143" s="76" t="s">
        <v>212</v>
      </c>
      <c r="B143" s="61" t="s">
        <v>668</v>
      </c>
      <c r="C143" s="62" t="s">
        <v>669</v>
      </c>
      <c r="D143" s="63">
        <v>2420</v>
      </c>
      <c r="E143" s="62" t="s">
        <v>1026</v>
      </c>
      <c r="F143" s="64" t="s">
        <v>1225</v>
      </c>
      <c r="G143" s="62" t="s">
        <v>1131</v>
      </c>
      <c r="H143" s="62" t="s">
        <v>1735</v>
      </c>
      <c r="I143" s="62" t="s">
        <v>1030</v>
      </c>
      <c r="J143" s="62" t="s">
        <v>1736</v>
      </c>
      <c r="K143" s="62" t="s">
        <v>1737</v>
      </c>
      <c r="L143" s="63" t="s">
        <v>1030</v>
      </c>
      <c r="M143" s="62" t="s">
        <v>1030</v>
      </c>
      <c r="N143" s="64" t="s">
        <v>1030</v>
      </c>
      <c r="O143" s="62" t="s">
        <v>1030</v>
      </c>
      <c r="P143" s="62" t="s">
        <v>1030</v>
      </c>
      <c r="Q143" s="65" t="s">
        <v>1030</v>
      </c>
      <c r="R143" s="66" t="s">
        <v>1030</v>
      </c>
      <c r="S143" s="77">
        <v>25000</v>
      </c>
    </row>
    <row r="144" spans="1:19" s="67" customFormat="1" x14ac:dyDescent="0.25">
      <c r="A144" s="68" t="s">
        <v>213</v>
      </c>
      <c r="B144" s="69" t="s">
        <v>670</v>
      </c>
      <c r="C144" s="69" t="s">
        <v>671</v>
      </c>
      <c r="D144" s="70">
        <v>1301</v>
      </c>
      <c r="E144" s="69" t="s">
        <v>1026</v>
      </c>
      <c r="F144" s="69" t="s">
        <v>1738</v>
      </c>
      <c r="G144" s="69" t="s">
        <v>1030</v>
      </c>
      <c r="H144" s="69" t="s">
        <v>1739</v>
      </c>
      <c r="I144" s="71" t="s">
        <v>1030</v>
      </c>
      <c r="J144" s="71" t="s">
        <v>1740</v>
      </c>
      <c r="K144" s="71" t="s">
        <v>1741</v>
      </c>
      <c r="L144" s="70" t="s">
        <v>1742</v>
      </c>
      <c r="M144" s="71" t="s">
        <v>1743</v>
      </c>
      <c r="N144" s="72" t="s">
        <v>1030</v>
      </c>
      <c r="O144" s="71" t="s">
        <v>1744</v>
      </c>
      <c r="P144" s="71" t="s">
        <v>1030</v>
      </c>
      <c r="Q144" s="73" t="s">
        <v>1745</v>
      </c>
      <c r="R144" s="74" t="s">
        <v>1746</v>
      </c>
      <c r="S144" s="75">
        <v>10500</v>
      </c>
    </row>
    <row r="145" spans="1:19" s="67" customFormat="1" x14ac:dyDescent="0.25">
      <c r="A145" s="76" t="s">
        <v>214</v>
      </c>
      <c r="B145" s="61" t="s">
        <v>672</v>
      </c>
      <c r="C145" s="62" t="s">
        <v>673</v>
      </c>
      <c r="D145" s="63">
        <v>1773</v>
      </c>
      <c r="E145" s="62" t="s">
        <v>1093</v>
      </c>
      <c r="F145" s="64" t="s">
        <v>1090</v>
      </c>
      <c r="G145" s="62" t="s">
        <v>1044</v>
      </c>
      <c r="H145" s="62" t="s">
        <v>1747</v>
      </c>
      <c r="I145" s="62" t="s">
        <v>1030</v>
      </c>
      <c r="J145" s="62" t="s">
        <v>1748</v>
      </c>
      <c r="K145" s="62" t="s">
        <v>1749</v>
      </c>
      <c r="L145" s="63" t="s">
        <v>1030</v>
      </c>
      <c r="M145" s="62" t="s">
        <v>1030</v>
      </c>
      <c r="N145" s="64" t="s">
        <v>1030</v>
      </c>
      <c r="O145" s="62" t="s">
        <v>1030</v>
      </c>
      <c r="P145" s="62" t="s">
        <v>1030</v>
      </c>
      <c r="Q145" s="65" t="s">
        <v>1030</v>
      </c>
      <c r="R145" s="66" t="s">
        <v>1030</v>
      </c>
      <c r="S145" s="77">
        <v>11038.43</v>
      </c>
    </row>
    <row r="146" spans="1:19" s="67" customFormat="1" x14ac:dyDescent="0.25">
      <c r="A146" s="68" t="s">
        <v>215</v>
      </c>
      <c r="B146" s="69" t="s">
        <v>674</v>
      </c>
      <c r="C146" s="69" t="s">
        <v>675</v>
      </c>
      <c r="D146" s="70">
        <v>1460</v>
      </c>
      <c r="E146" s="69" t="s">
        <v>1026</v>
      </c>
      <c r="F146" s="69" t="s">
        <v>1043</v>
      </c>
      <c r="G146" s="69" t="s">
        <v>1058</v>
      </c>
      <c r="H146" s="69" t="s">
        <v>1750</v>
      </c>
      <c r="I146" s="71" t="s">
        <v>1030</v>
      </c>
      <c r="J146" s="71" t="s">
        <v>1751</v>
      </c>
      <c r="K146" s="71" t="s">
        <v>1752</v>
      </c>
      <c r="L146" s="70" t="s">
        <v>1066</v>
      </c>
      <c r="M146" s="71" t="s">
        <v>1372</v>
      </c>
      <c r="N146" s="72" t="s">
        <v>1104</v>
      </c>
      <c r="O146" s="71" t="s">
        <v>1753</v>
      </c>
      <c r="P146" s="71" t="s">
        <v>1030</v>
      </c>
      <c r="Q146" s="73" t="s">
        <v>1754</v>
      </c>
      <c r="R146" s="74" t="s">
        <v>1755</v>
      </c>
      <c r="S146" s="75">
        <v>18881.13</v>
      </c>
    </row>
    <row r="147" spans="1:19" s="67" customFormat="1" x14ac:dyDescent="0.25">
      <c r="A147" s="76" t="s">
        <v>216</v>
      </c>
      <c r="B147" s="61" t="s">
        <v>676</v>
      </c>
      <c r="C147" s="62" t="s">
        <v>677</v>
      </c>
      <c r="D147" s="63">
        <v>1106</v>
      </c>
      <c r="E147" s="62" t="s">
        <v>1026</v>
      </c>
      <c r="F147" s="64" t="s">
        <v>1027</v>
      </c>
      <c r="G147" s="62" t="s">
        <v>1104</v>
      </c>
      <c r="H147" s="62" t="s">
        <v>1756</v>
      </c>
      <c r="I147" s="62" t="s">
        <v>1030</v>
      </c>
      <c r="J147" s="62">
        <v>4135673357</v>
      </c>
      <c r="K147" s="62" t="s">
        <v>1757</v>
      </c>
      <c r="L147" s="63" t="s">
        <v>1066</v>
      </c>
      <c r="M147" s="62" t="s">
        <v>1027</v>
      </c>
      <c r="N147" s="64" t="s">
        <v>1254</v>
      </c>
      <c r="O147" s="62" t="s">
        <v>1758</v>
      </c>
      <c r="P147" s="62" t="s">
        <v>1030</v>
      </c>
      <c r="Q147" s="65">
        <v>4135673357</v>
      </c>
      <c r="R147" s="66" t="s">
        <v>1759</v>
      </c>
      <c r="S147" s="77">
        <v>11608.96</v>
      </c>
    </row>
    <row r="148" spans="1:19" s="67" customFormat="1" x14ac:dyDescent="0.25">
      <c r="A148" s="68" t="s">
        <v>217</v>
      </c>
      <c r="B148" s="69" t="s">
        <v>678</v>
      </c>
      <c r="C148" s="69" t="s">
        <v>679</v>
      </c>
      <c r="D148" s="70">
        <v>1852</v>
      </c>
      <c r="E148" s="69" t="s">
        <v>1026</v>
      </c>
      <c r="F148" s="69" t="s">
        <v>1760</v>
      </c>
      <c r="G148" s="69" t="s">
        <v>1761</v>
      </c>
      <c r="H148" s="69" t="s">
        <v>1762</v>
      </c>
      <c r="I148" s="71" t="s">
        <v>1030</v>
      </c>
      <c r="J148" s="71">
        <v>9786744588</v>
      </c>
      <c r="K148" s="71" t="s">
        <v>1763</v>
      </c>
      <c r="L148" s="70" t="s">
        <v>1764</v>
      </c>
      <c r="M148" s="71" t="s">
        <v>1538</v>
      </c>
      <c r="N148" s="72" t="s">
        <v>1765</v>
      </c>
      <c r="O148" s="71" t="s">
        <v>1766</v>
      </c>
      <c r="P148" s="71" t="s">
        <v>1030</v>
      </c>
      <c r="Q148" s="73" t="s">
        <v>1767</v>
      </c>
      <c r="R148" s="74" t="s">
        <v>1768</v>
      </c>
      <c r="S148" s="75">
        <v>12512.09</v>
      </c>
    </row>
    <row r="149" spans="1:19" s="67" customFormat="1" x14ac:dyDescent="0.25">
      <c r="A149" s="76" t="s">
        <v>218</v>
      </c>
      <c r="B149" s="61" t="s">
        <v>680</v>
      </c>
      <c r="C149" s="62" t="s">
        <v>681</v>
      </c>
      <c r="D149" s="63">
        <v>1056</v>
      </c>
      <c r="E149" s="62" t="s">
        <v>1026</v>
      </c>
      <c r="F149" s="64" t="s">
        <v>1330</v>
      </c>
      <c r="G149" s="62" t="s">
        <v>1049</v>
      </c>
      <c r="H149" s="62" t="s">
        <v>1769</v>
      </c>
      <c r="I149" s="62" t="s">
        <v>1030</v>
      </c>
      <c r="J149" s="62" t="s">
        <v>1770</v>
      </c>
      <c r="K149" s="62" t="s">
        <v>1771</v>
      </c>
      <c r="L149" s="63" t="s">
        <v>1030</v>
      </c>
      <c r="M149" s="62" t="s">
        <v>1030</v>
      </c>
      <c r="N149" s="64" t="s">
        <v>1030</v>
      </c>
      <c r="O149" s="62" t="s">
        <v>1030</v>
      </c>
      <c r="P149" s="62" t="s">
        <v>1030</v>
      </c>
      <c r="Q149" s="65" t="s">
        <v>1030</v>
      </c>
      <c r="R149" s="66" t="s">
        <v>1030</v>
      </c>
      <c r="S149" s="77">
        <v>19000</v>
      </c>
    </row>
    <row r="150" spans="1:19" s="67" customFormat="1" x14ac:dyDescent="0.25">
      <c r="A150" s="68" t="s">
        <v>219</v>
      </c>
      <c r="B150" s="69" t="s">
        <v>682</v>
      </c>
      <c r="C150" s="69" t="s">
        <v>683</v>
      </c>
      <c r="D150" s="70">
        <v>1462</v>
      </c>
      <c r="E150" s="69" t="s">
        <v>1026</v>
      </c>
      <c r="F150" s="69" t="s">
        <v>1511</v>
      </c>
      <c r="G150" s="69" t="s">
        <v>1030</v>
      </c>
      <c r="H150" s="69" t="s">
        <v>1147</v>
      </c>
      <c r="I150" s="71" t="s">
        <v>1030</v>
      </c>
      <c r="J150" s="71" t="s">
        <v>1772</v>
      </c>
      <c r="K150" s="71" t="s">
        <v>1773</v>
      </c>
      <c r="L150" s="70" t="s">
        <v>1121</v>
      </c>
      <c r="M150" s="71" t="s">
        <v>1774</v>
      </c>
      <c r="N150" s="72" t="s">
        <v>1030</v>
      </c>
      <c r="O150" s="71" t="s">
        <v>1775</v>
      </c>
      <c r="P150" s="71" t="s">
        <v>1030</v>
      </c>
      <c r="Q150" s="73" t="s">
        <v>1776</v>
      </c>
      <c r="R150" s="74" t="s">
        <v>1777</v>
      </c>
      <c r="S150" s="75">
        <v>18853.599999999999</v>
      </c>
    </row>
    <row r="151" spans="1:19" s="67" customFormat="1" x14ac:dyDescent="0.25">
      <c r="A151" s="76" t="s">
        <v>220</v>
      </c>
      <c r="B151" s="61" t="s">
        <v>684</v>
      </c>
      <c r="C151" s="62" t="s">
        <v>685</v>
      </c>
      <c r="D151" s="63">
        <v>1905</v>
      </c>
      <c r="E151" s="62" t="s">
        <v>1026</v>
      </c>
      <c r="F151" s="64" t="s">
        <v>1122</v>
      </c>
      <c r="G151" s="62" t="s">
        <v>1030</v>
      </c>
      <c r="H151" s="62" t="s">
        <v>1147</v>
      </c>
      <c r="I151" s="62" t="s">
        <v>1030</v>
      </c>
      <c r="J151" s="62" t="s">
        <v>1778</v>
      </c>
      <c r="K151" s="62" t="s">
        <v>1779</v>
      </c>
      <c r="L151" s="63" t="s">
        <v>1121</v>
      </c>
      <c r="M151" s="62" t="s">
        <v>1321</v>
      </c>
      <c r="N151" s="64" t="s">
        <v>1034</v>
      </c>
      <c r="O151" s="62" t="s">
        <v>1780</v>
      </c>
      <c r="P151" s="62" t="s">
        <v>1030</v>
      </c>
      <c r="Q151" s="65" t="s">
        <v>1781</v>
      </c>
      <c r="R151" s="66" t="s">
        <v>1782</v>
      </c>
      <c r="S151" s="77">
        <v>22106.99</v>
      </c>
    </row>
    <row r="152" spans="1:19" s="67" customFormat="1" x14ac:dyDescent="0.25">
      <c r="A152" s="68" t="s">
        <v>221</v>
      </c>
      <c r="B152" s="69" t="s">
        <v>686</v>
      </c>
      <c r="C152" s="69" t="s">
        <v>687</v>
      </c>
      <c r="D152" s="70">
        <v>1940</v>
      </c>
      <c r="E152" s="69" t="s">
        <v>1026</v>
      </c>
      <c r="F152" s="69" t="s">
        <v>1783</v>
      </c>
      <c r="G152" s="69" t="s">
        <v>1135</v>
      </c>
      <c r="H152" s="69" t="s">
        <v>1784</v>
      </c>
      <c r="I152" s="71" t="s">
        <v>1030</v>
      </c>
      <c r="J152" s="71" t="s">
        <v>1785</v>
      </c>
      <c r="K152" s="71" t="s">
        <v>1786</v>
      </c>
      <c r="L152" s="70" t="s">
        <v>45</v>
      </c>
      <c r="M152" s="71" t="s">
        <v>1188</v>
      </c>
      <c r="N152" s="72" t="s">
        <v>1030</v>
      </c>
      <c r="O152" s="71" t="s">
        <v>1787</v>
      </c>
      <c r="P152" s="71" t="s">
        <v>1030</v>
      </c>
      <c r="Q152" s="73" t="s">
        <v>1788</v>
      </c>
      <c r="R152" s="74" t="s">
        <v>1789</v>
      </c>
      <c r="S152" s="75">
        <v>19000</v>
      </c>
    </row>
    <row r="153" spans="1:19" s="67" customFormat="1" x14ac:dyDescent="0.25">
      <c r="A153" s="76" t="s">
        <v>222</v>
      </c>
      <c r="B153" s="61" t="s">
        <v>688</v>
      </c>
      <c r="C153" s="62" t="s">
        <v>689</v>
      </c>
      <c r="D153" s="63">
        <v>2148</v>
      </c>
      <c r="E153" s="62" t="s">
        <v>1026</v>
      </c>
      <c r="F153" s="64" t="s">
        <v>1283</v>
      </c>
      <c r="G153" s="62" t="s">
        <v>1044</v>
      </c>
      <c r="H153" s="62" t="s">
        <v>1790</v>
      </c>
      <c r="I153" s="62" t="s">
        <v>1030</v>
      </c>
      <c r="J153" s="62" t="s">
        <v>1791</v>
      </c>
      <c r="K153" s="62" t="s">
        <v>1792</v>
      </c>
      <c r="L153" s="63" t="s">
        <v>1066</v>
      </c>
      <c r="M153" s="62" t="s">
        <v>1395</v>
      </c>
      <c r="N153" s="64" t="s">
        <v>1254</v>
      </c>
      <c r="O153" s="62" t="s">
        <v>1793</v>
      </c>
      <c r="P153" s="62" t="s">
        <v>1030</v>
      </c>
      <c r="Q153" s="65" t="s">
        <v>1794</v>
      </c>
      <c r="R153" s="66" t="s">
        <v>1795</v>
      </c>
      <c r="S153" s="77">
        <v>35000</v>
      </c>
    </row>
    <row r="154" spans="1:19" s="67" customFormat="1" x14ac:dyDescent="0.25">
      <c r="A154" s="68" t="s">
        <v>223</v>
      </c>
      <c r="B154" s="69" t="s">
        <v>690</v>
      </c>
      <c r="C154" s="69" t="s">
        <v>691</v>
      </c>
      <c r="D154" s="70">
        <v>1944</v>
      </c>
      <c r="E154" s="69" t="s">
        <v>1026</v>
      </c>
      <c r="F154" s="69" t="s">
        <v>1062</v>
      </c>
      <c r="G154" s="69" t="s">
        <v>1030</v>
      </c>
      <c r="H154" s="69" t="s">
        <v>1796</v>
      </c>
      <c r="I154" s="71" t="s">
        <v>1030</v>
      </c>
      <c r="J154" s="71" t="s">
        <v>1797</v>
      </c>
      <c r="K154" s="71" t="s">
        <v>1798</v>
      </c>
      <c r="L154" s="70" t="s">
        <v>1030</v>
      </c>
      <c r="M154" s="71" t="s">
        <v>1030</v>
      </c>
      <c r="N154" s="72" t="s">
        <v>1030</v>
      </c>
      <c r="O154" s="71" t="s">
        <v>1030</v>
      </c>
      <c r="P154" s="71" t="s">
        <v>1030</v>
      </c>
      <c r="Q154" s="73" t="s">
        <v>1030</v>
      </c>
      <c r="R154" s="74" t="s">
        <v>1030</v>
      </c>
      <c r="S154" s="75">
        <v>15427</v>
      </c>
    </row>
    <row r="155" spans="1:19" s="67" customFormat="1" x14ac:dyDescent="0.25">
      <c r="A155" s="76" t="s">
        <v>224</v>
      </c>
      <c r="B155" s="61" t="s">
        <v>692</v>
      </c>
      <c r="C155" s="62" t="s">
        <v>693</v>
      </c>
      <c r="D155" s="63">
        <v>2048</v>
      </c>
      <c r="E155" s="62" t="s">
        <v>1026</v>
      </c>
      <c r="F155" s="64" t="s">
        <v>1326</v>
      </c>
      <c r="G155" s="62" t="s">
        <v>1034</v>
      </c>
      <c r="H155" s="62" t="s">
        <v>1799</v>
      </c>
      <c r="I155" s="62" t="s">
        <v>1030</v>
      </c>
      <c r="J155" s="62" t="s">
        <v>1800</v>
      </c>
      <c r="K155" s="62" t="s">
        <v>1801</v>
      </c>
      <c r="L155" s="63" t="s">
        <v>1030</v>
      </c>
      <c r="M155" s="62" t="s">
        <v>1030</v>
      </c>
      <c r="N155" s="64" t="s">
        <v>1030</v>
      </c>
      <c r="O155" s="62" t="s">
        <v>1030</v>
      </c>
      <c r="P155" s="62" t="s">
        <v>1030</v>
      </c>
      <c r="Q155" s="65" t="s">
        <v>1030</v>
      </c>
      <c r="R155" s="66" t="s">
        <v>1030</v>
      </c>
      <c r="S155" s="77">
        <v>12011.33</v>
      </c>
    </row>
    <row r="156" spans="1:19" s="67" customFormat="1" x14ac:dyDescent="0.25">
      <c r="A156" s="68" t="s">
        <v>225</v>
      </c>
      <c r="B156" s="69" t="s">
        <v>694</v>
      </c>
      <c r="C156" s="69" t="s">
        <v>695</v>
      </c>
      <c r="D156" s="70">
        <v>1945</v>
      </c>
      <c r="E156" s="69" t="s">
        <v>1026</v>
      </c>
      <c r="F156" s="69" t="s">
        <v>1166</v>
      </c>
      <c r="G156" s="69" t="s">
        <v>1034</v>
      </c>
      <c r="H156" s="69" t="s">
        <v>1802</v>
      </c>
      <c r="I156" s="71" t="s">
        <v>1030</v>
      </c>
      <c r="J156" s="71" t="s">
        <v>1803</v>
      </c>
      <c r="K156" s="71" t="s">
        <v>1804</v>
      </c>
      <c r="L156" s="70" t="s">
        <v>1030</v>
      </c>
      <c r="M156" s="71" t="s">
        <v>1030</v>
      </c>
      <c r="N156" s="72" t="s">
        <v>1030</v>
      </c>
      <c r="O156" s="71" t="s">
        <v>1030</v>
      </c>
      <c r="P156" s="71" t="s">
        <v>1030</v>
      </c>
      <c r="Q156" s="73" t="s">
        <v>1030</v>
      </c>
      <c r="R156" s="74" t="s">
        <v>1030</v>
      </c>
      <c r="S156" s="75">
        <v>19000</v>
      </c>
    </row>
    <row r="157" spans="1:19" s="67" customFormat="1" x14ac:dyDescent="0.25">
      <c r="A157" s="76" t="s">
        <v>226</v>
      </c>
      <c r="B157" s="61" t="s">
        <v>696</v>
      </c>
      <c r="C157" s="62" t="s">
        <v>697</v>
      </c>
      <c r="D157" s="63">
        <v>2738</v>
      </c>
      <c r="E157" s="62" t="s">
        <v>1026</v>
      </c>
      <c r="F157" s="64" t="s">
        <v>1090</v>
      </c>
      <c r="G157" s="62" t="s">
        <v>1030</v>
      </c>
      <c r="H157" s="62" t="s">
        <v>1805</v>
      </c>
      <c r="I157" s="62" t="s">
        <v>1030</v>
      </c>
      <c r="J157" s="62" t="s">
        <v>1806</v>
      </c>
      <c r="K157" s="62" t="s">
        <v>1807</v>
      </c>
      <c r="L157" s="63" t="s">
        <v>1030</v>
      </c>
      <c r="M157" s="62" t="s">
        <v>1030</v>
      </c>
      <c r="N157" s="64" t="s">
        <v>1030</v>
      </c>
      <c r="O157" s="62" t="s">
        <v>1030</v>
      </c>
      <c r="P157" s="62" t="s">
        <v>1030</v>
      </c>
      <c r="Q157" s="65" t="s">
        <v>1030</v>
      </c>
      <c r="R157" s="66" t="s">
        <v>1030</v>
      </c>
      <c r="S157" s="77">
        <v>15498</v>
      </c>
    </row>
    <row r="158" spans="1:19" s="67" customFormat="1" x14ac:dyDescent="0.25">
      <c r="A158" s="68" t="s">
        <v>227</v>
      </c>
      <c r="B158" s="69" t="s">
        <v>698</v>
      </c>
      <c r="C158" s="69" t="s">
        <v>699</v>
      </c>
      <c r="D158" s="70">
        <v>1752</v>
      </c>
      <c r="E158" s="69" t="s">
        <v>1026</v>
      </c>
      <c r="F158" s="69" t="s">
        <v>1076</v>
      </c>
      <c r="G158" s="69" t="s">
        <v>1044</v>
      </c>
      <c r="H158" s="69" t="s">
        <v>1808</v>
      </c>
      <c r="I158" s="71" t="s">
        <v>1030</v>
      </c>
      <c r="J158" s="71" t="s">
        <v>1809</v>
      </c>
      <c r="K158" s="71" t="s">
        <v>1810</v>
      </c>
      <c r="L158" s="70" t="s">
        <v>1217</v>
      </c>
      <c r="M158" s="71" t="s">
        <v>1192</v>
      </c>
      <c r="N158" s="72" t="s">
        <v>1205</v>
      </c>
      <c r="O158" s="71" t="s">
        <v>1811</v>
      </c>
      <c r="P158" s="71" t="s">
        <v>1030</v>
      </c>
      <c r="Q158" s="73" t="s">
        <v>1812</v>
      </c>
      <c r="R158" s="74" t="s">
        <v>1813</v>
      </c>
      <c r="S158" s="75">
        <v>24723.06</v>
      </c>
    </row>
    <row r="159" spans="1:19" s="67" customFormat="1" x14ac:dyDescent="0.25">
      <c r="A159" s="76" t="s">
        <v>228</v>
      </c>
      <c r="B159" s="61" t="s">
        <v>700</v>
      </c>
      <c r="C159" s="62" t="s">
        <v>701</v>
      </c>
      <c r="D159" s="63">
        <v>2050</v>
      </c>
      <c r="E159" s="62" t="s">
        <v>1026</v>
      </c>
      <c r="F159" s="64" t="s">
        <v>1192</v>
      </c>
      <c r="G159" s="62" t="s">
        <v>1030</v>
      </c>
      <c r="H159" s="62" t="s">
        <v>1814</v>
      </c>
      <c r="I159" s="62" t="s">
        <v>1030</v>
      </c>
      <c r="J159" s="62" t="s">
        <v>1815</v>
      </c>
      <c r="K159" s="62" t="s">
        <v>1816</v>
      </c>
      <c r="L159" s="63" t="s">
        <v>1030</v>
      </c>
      <c r="M159" s="62" t="s">
        <v>1030</v>
      </c>
      <c r="N159" s="64" t="s">
        <v>1030</v>
      </c>
      <c r="O159" s="62" t="s">
        <v>1030</v>
      </c>
      <c r="P159" s="62" t="s">
        <v>1030</v>
      </c>
      <c r="Q159" s="65" t="s">
        <v>1030</v>
      </c>
      <c r="R159" s="66" t="s">
        <v>1030</v>
      </c>
      <c r="S159" s="77">
        <v>18505.560000000001</v>
      </c>
    </row>
    <row r="160" spans="1:19" s="67" customFormat="1" x14ac:dyDescent="0.25">
      <c r="A160" s="68" t="s">
        <v>229</v>
      </c>
      <c r="B160" s="69" t="s">
        <v>702</v>
      </c>
      <c r="C160" s="69" t="s">
        <v>703</v>
      </c>
      <c r="D160" s="70">
        <v>2649</v>
      </c>
      <c r="E160" s="69" t="s">
        <v>1026</v>
      </c>
      <c r="F160" s="69" t="s">
        <v>1027</v>
      </c>
      <c r="G160" s="69" t="s">
        <v>1205</v>
      </c>
      <c r="H160" s="69" t="s">
        <v>1817</v>
      </c>
      <c r="I160" s="71" t="s">
        <v>1030</v>
      </c>
      <c r="J160" s="71" t="s">
        <v>1818</v>
      </c>
      <c r="K160" s="71" t="s">
        <v>1819</v>
      </c>
      <c r="L160" s="70" t="s">
        <v>1030</v>
      </c>
      <c r="M160" s="71" t="s">
        <v>1030</v>
      </c>
      <c r="N160" s="72" t="s">
        <v>1030</v>
      </c>
      <c r="O160" s="71" t="s">
        <v>1030</v>
      </c>
      <c r="P160" s="71" t="s">
        <v>1030</v>
      </c>
      <c r="Q160" s="73" t="s">
        <v>1030</v>
      </c>
      <c r="R160" s="74" t="s">
        <v>1030</v>
      </c>
      <c r="S160" s="75">
        <v>14100.66</v>
      </c>
    </row>
    <row r="161" spans="1:19" s="67" customFormat="1" x14ac:dyDescent="0.25">
      <c r="A161" s="76" t="s">
        <v>230</v>
      </c>
      <c r="B161" s="61" t="s">
        <v>704</v>
      </c>
      <c r="C161" s="62" t="s">
        <v>705</v>
      </c>
      <c r="D161" s="63">
        <v>2128</v>
      </c>
      <c r="E161" s="62" t="s">
        <v>1026</v>
      </c>
      <c r="F161" s="64" t="s">
        <v>1103</v>
      </c>
      <c r="G161" s="62" t="s">
        <v>1030</v>
      </c>
      <c r="H161" s="62" t="s">
        <v>1820</v>
      </c>
      <c r="I161" s="62" t="s">
        <v>1256</v>
      </c>
      <c r="J161" s="62" t="s">
        <v>1821</v>
      </c>
      <c r="K161" s="62" t="s">
        <v>1822</v>
      </c>
      <c r="L161" s="63" t="s">
        <v>1823</v>
      </c>
      <c r="M161" s="62" t="s">
        <v>1824</v>
      </c>
      <c r="N161" s="64" t="s">
        <v>1030</v>
      </c>
      <c r="O161" s="62" t="s">
        <v>1825</v>
      </c>
      <c r="P161" s="62" t="s">
        <v>1030</v>
      </c>
      <c r="Q161" s="65" t="s">
        <v>1826</v>
      </c>
      <c r="R161" s="66" t="s">
        <v>1827</v>
      </c>
      <c r="S161" s="77">
        <v>22529.4</v>
      </c>
    </row>
    <row r="162" spans="1:19" s="67" customFormat="1" x14ac:dyDescent="0.25">
      <c r="A162" s="68" t="s">
        <v>231</v>
      </c>
      <c r="B162" s="69" t="s">
        <v>706</v>
      </c>
      <c r="C162" s="69" t="s">
        <v>707</v>
      </c>
      <c r="D162" s="70">
        <v>1754</v>
      </c>
      <c r="E162" s="69" t="s">
        <v>1026</v>
      </c>
      <c r="F162" s="69" t="s">
        <v>1828</v>
      </c>
      <c r="G162" s="69" t="s">
        <v>1254</v>
      </c>
      <c r="H162" s="69" t="s">
        <v>1829</v>
      </c>
      <c r="I162" s="71" t="s">
        <v>1030</v>
      </c>
      <c r="J162" s="71" t="s">
        <v>1830</v>
      </c>
      <c r="K162" s="71" t="s">
        <v>1831</v>
      </c>
      <c r="L162" s="70"/>
      <c r="M162" s="71"/>
      <c r="N162" s="72"/>
      <c r="O162" s="71"/>
      <c r="P162" s="71"/>
      <c r="Q162" s="73"/>
      <c r="R162" s="74"/>
      <c r="S162" s="75">
        <v>19000</v>
      </c>
    </row>
    <row r="163" spans="1:19" s="67" customFormat="1" x14ac:dyDescent="0.25">
      <c r="A163" s="76" t="s">
        <v>232</v>
      </c>
      <c r="B163" s="61" t="s">
        <v>708</v>
      </c>
      <c r="C163" s="62" t="s">
        <v>709</v>
      </c>
      <c r="D163" s="63">
        <v>2052</v>
      </c>
      <c r="E163" s="62" t="s">
        <v>1026</v>
      </c>
      <c r="F163" s="64" t="s">
        <v>1154</v>
      </c>
      <c r="G163" s="62" t="s">
        <v>1391</v>
      </c>
      <c r="H163" s="62" t="s">
        <v>1832</v>
      </c>
      <c r="I163" s="62" t="s">
        <v>1833</v>
      </c>
      <c r="J163" s="62" t="s">
        <v>1834</v>
      </c>
      <c r="K163" s="62" t="s">
        <v>1835</v>
      </c>
      <c r="L163" s="63"/>
      <c r="M163" s="62"/>
      <c r="N163" s="64"/>
      <c r="O163" s="62"/>
      <c r="P163" s="62"/>
      <c r="Q163" s="65"/>
      <c r="R163" s="66"/>
      <c r="S163" s="77">
        <v>19000</v>
      </c>
    </row>
    <row r="164" spans="1:19" s="67" customFormat="1" x14ac:dyDescent="0.25">
      <c r="A164" s="68" t="s">
        <v>233</v>
      </c>
      <c r="B164" s="69" t="s">
        <v>710</v>
      </c>
      <c r="C164" s="69" t="s">
        <v>711</v>
      </c>
      <c r="D164" s="70">
        <v>2155</v>
      </c>
      <c r="E164" s="69" t="s">
        <v>1026</v>
      </c>
      <c r="F164" s="69" t="s">
        <v>1496</v>
      </c>
      <c r="G164" s="69"/>
      <c r="H164" s="69" t="s">
        <v>1948</v>
      </c>
      <c r="I164" s="71" t="s">
        <v>1030</v>
      </c>
      <c r="J164" s="71" t="s">
        <v>1836</v>
      </c>
      <c r="K164" s="81" t="s">
        <v>2548</v>
      </c>
      <c r="L164" s="70" t="s">
        <v>1089</v>
      </c>
      <c r="M164" s="71" t="s">
        <v>1837</v>
      </c>
      <c r="N164" s="72" t="s">
        <v>1049</v>
      </c>
      <c r="O164" s="71" t="s">
        <v>2549</v>
      </c>
      <c r="P164" s="71" t="s">
        <v>1030</v>
      </c>
      <c r="Q164" s="73" t="s">
        <v>1839</v>
      </c>
      <c r="R164" s="74" t="s">
        <v>1840</v>
      </c>
      <c r="S164" s="75">
        <v>35000</v>
      </c>
    </row>
    <row r="165" spans="1:19" s="67" customFormat="1" x14ac:dyDescent="0.25">
      <c r="A165" s="76" t="s">
        <v>234</v>
      </c>
      <c r="B165" s="61" t="s">
        <v>712</v>
      </c>
      <c r="C165" s="62" t="s">
        <v>713</v>
      </c>
      <c r="D165" s="63">
        <v>2053</v>
      </c>
      <c r="E165" s="62" t="s">
        <v>1026</v>
      </c>
      <c r="F165" s="64" t="s">
        <v>1694</v>
      </c>
      <c r="G165" s="62" t="s">
        <v>1030</v>
      </c>
      <c r="H165" s="62" t="s">
        <v>1841</v>
      </c>
      <c r="I165" s="62" t="s">
        <v>1030</v>
      </c>
      <c r="J165" s="62" t="s">
        <v>1842</v>
      </c>
      <c r="K165" s="62" t="s">
        <v>1843</v>
      </c>
      <c r="L165" s="63" t="s">
        <v>1066</v>
      </c>
      <c r="M165" s="62" t="s">
        <v>1188</v>
      </c>
      <c r="N165" s="64" t="s">
        <v>1030</v>
      </c>
      <c r="O165" s="62" t="s">
        <v>1844</v>
      </c>
      <c r="P165" s="62" t="s">
        <v>1030</v>
      </c>
      <c r="Q165" s="65" t="s">
        <v>1842</v>
      </c>
      <c r="R165" s="66" t="s">
        <v>1845</v>
      </c>
      <c r="S165" s="77">
        <v>18955</v>
      </c>
    </row>
    <row r="166" spans="1:19" s="67" customFormat="1" x14ac:dyDescent="0.25">
      <c r="A166" s="68" t="s">
        <v>235</v>
      </c>
      <c r="B166" s="69" t="s">
        <v>714</v>
      </c>
      <c r="C166" s="69" t="s">
        <v>715</v>
      </c>
      <c r="D166" s="70">
        <v>2176</v>
      </c>
      <c r="E166" s="69" t="s">
        <v>1026</v>
      </c>
      <c r="F166" s="69" t="s">
        <v>1321</v>
      </c>
      <c r="G166" s="69" t="s">
        <v>1044</v>
      </c>
      <c r="H166" s="69" t="s">
        <v>1846</v>
      </c>
      <c r="I166" s="71" t="s">
        <v>1030</v>
      </c>
      <c r="J166" s="71" t="s">
        <v>1847</v>
      </c>
      <c r="K166" s="71" t="s">
        <v>1848</v>
      </c>
      <c r="L166" s="70" t="s">
        <v>1849</v>
      </c>
      <c r="M166" s="71" t="s">
        <v>1850</v>
      </c>
      <c r="N166" s="72" t="s">
        <v>1049</v>
      </c>
      <c r="O166" s="71" t="s">
        <v>1851</v>
      </c>
      <c r="P166" s="71" t="s">
        <v>1030</v>
      </c>
      <c r="Q166" s="73" t="s">
        <v>1847</v>
      </c>
      <c r="R166" s="74" t="s">
        <v>1852</v>
      </c>
      <c r="S166" s="75">
        <v>9064.82</v>
      </c>
    </row>
    <row r="167" spans="1:19" s="67" customFormat="1" x14ac:dyDescent="0.25">
      <c r="A167" s="76" t="s">
        <v>236</v>
      </c>
      <c r="B167" s="61" t="s">
        <v>716</v>
      </c>
      <c r="C167" s="62" t="s">
        <v>717</v>
      </c>
      <c r="D167" s="63">
        <v>1756</v>
      </c>
      <c r="E167" s="62" t="s">
        <v>1026</v>
      </c>
      <c r="F167" s="64" t="s">
        <v>1154</v>
      </c>
      <c r="G167" s="62" t="s">
        <v>1030</v>
      </c>
      <c r="H167" s="62" t="s">
        <v>1853</v>
      </c>
      <c r="I167" s="62" t="s">
        <v>1030</v>
      </c>
      <c r="J167" s="62" t="s">
        <v>1854</v>
      </c>
      <c r="K167" s="62" t="s">
        <v>1855</v>
      </c>
      <c r="L167" s="63" t="s">
        <v>1066</v>
      </c>
      <c r="M167" s="62" t="s">
        <v>1166</v>
      </c>
      <c r="N167" s="64" t="s">
        <v>1058</v>
      </c>
      <c r="O167" s="62" t="s">
        <v>1856</v>
      </c>
      <c r="P167" s="62" t="s">
        <v>1030</v>
      </c>
      <c r="Q167" s="65" t="s">
        <v>1857</v>
      </c>
      <c r="R167" s="66" t="s">
        <v>1858</v>
      </c>
      <c r="S167" s="77">
        <v>11503.17</v>
      </c>
    </row>
    <row r="168" spans="1:19" s="67" customFormat="1" x14ac:dyDescent="0.25">
      <c r="A168" s="68" t="s">
        <v>237</v>
      </c>
      <c r="B168" s="69" t="s">
        <v>718</v>
      </c>
      <c r="C168" s="69" t="s">
        <v>719</v>
      </c>
      <c r="D168" s="70">
        <v>1860</v>
      </c>
      <c r="E168" s="69" t="s">
        <v>1026</v>
      </c>
      <c r="F168" s="69" t="s">
        <v>1859</v>
      </c>
      <c r="G168" s="69" t="s">
        <v>1131</v>
      </c>
      <c r="H168" s="69" t="s">
        <v>1860</v>
      </c>
      <c r="I168" s="71" t="s">
        <v>1030</v>
      </c>
      <c r="J168" s="71" t="s">
        <v>1861</v>
      </c>
      <c r="K168" s="71" t="s">
        <v>1862</v>
      </c>
      <c r="L168" s="70" t="s">
        <v>1030</v>
      </c>
      <c r="M168" s="71" t="s">
        <v>1030</v>
      </c>
      <c r="N168" s="72" t="s">
        <v>1030</v>
      </c>
      <c r="O168" s="71" t="s">
        <v>1030</v>
      </c>
      <c r="P168" s="71" t="s">
        <v>1030</v>
      </c>
      <c r="Q168" s="73" t="s">
        <v>1030</v>
      </c>
      <c r="R168" s="74" t="s">
        <v>1030</v>
      </c>
      <c r="S168" s="75">
        <v>15500</v>
      </c>
    </row>
    <row r="169" spans="1:19" s="67" customFormat="1" x14ac:dyDescent="0.25">
      <c r="A169" s="76" t="s">
        <v>238</v>
      </c>
      <c r="B169" s="61" t="s">
        <v>720</v>
      </c>
      <c r="C169" s="62" t="s">
        <v>721</v>
      </c>
      <c r="D169" s="63">
        <v>1844</v>
      </c>
      <c r="E169" s="62" t="s">
        <v>1026</v>
      </c>
      <c r="F169" s="64" t="s">
        <v>1027</v>
      </c>
      <c r="G169" s="62" t="s">
        <v>1058</v>
      </c>
      <c r="H169" s="62" t="s">
        <v>1863</v>
      </c>
      <c r="I169" s="62">
        <v>0</v>
      </c>
      <c r="J169" s="62" t="s">
        <v>1864</v>
      </c>
      <c r="K169" s="62" t="s">
        <v>1865</v>
      </c>
      <c r="L169" s="63" t="s">
        <v>1066</v>
      </c>
      <c r="M169" s="62" t="s">
        <v>1122</v>
      </c>
      <c r="N169" s="64" t="s">
        <v>1205</v>
      </c>
      <c r="O169" s="62" t="s">
        <v>1866</v>
      </c>
      <c r="P169" s="62" t="s">
        <v>1867</v>
      </c>
      <c r="Q169" s="65" t="s">
        <v>1868</v>
      </c>
      <c r="R169" s="66" t="s">
        <v>1869</v>
      </c>
      <c r="S169" s="77">
        <v>35000</v>
      </c>
    </row>
    <row r="170" spans="1:19" s="67" customFormat="1" x14ac:dyDescent="0.25">
      <c r="A170" s="68" t="s">
        <v>239</v>
      </c>
      <c r="B170" s="69" t="s">
        <v>722</v>
      </c>
      <c r="C170" s="69" t="s">
        <v>723</v>
      </c>
      <c r="D170" s="70">
        <v>2346</v>
      </c>
      <c r="E170" s="69" t="s">
        <v>1026</v>
      </c>
      <c r="F170" s="69" t="s">
        <v>1870</v>
      </c>
      <c r="G170" s="69" t="s">
        <v>1205</v>
      </c>
      <c r="H170" s="69" t="s">
        <v>1871</v>
      </c>
      <c r="I170" s="71" t="s">
        <v>1030</v>
      </c>
      <c r="J170" s="71" t="s">
        <v>1872</v>
      </c>
      <c r="K170" s="71" t="s">
        <v>1873</v>
      </c>
      <c r="L170" s="70" t="s">
        <v>1874</v>
      </c>
      <c r="M170" s="71" t="s">
        <v>1875</v>
      </c>
      <c r="N170" s="72" t="s">
        <v>1030</v>
      </c>
      <c r="O170" s="71" t="s">
        <v>1876</v>
      </c>
      <c r="P170" s="71" t="s">
        <v>1030</v>
      </c>
      <c r="Q170" s="73" t="s">
        <v>1872</v>
      </c>
      <c r="R170" s="74" t="s">
        <v>1877</v>
      </c>
      <c r="S170" s="75">
        <v>13376.66</v>
      </c>
    </row>
    <row r="171" spans="1:19" s="67" customFormat="1" x14ac:dyDescent="0.25">
      <c r="A171" s="76" t="s">
        <v>240</v>
      </c>
      <c r="B171" s="61" t="s">
        <v>724</v>
      </c>
      <c r="C171" s="62" t="s">
        <v>725</v>
      </c>
      <c r="D171" s="63">
        <v>1949</v>
      </c>
      <c r="E171" s="62" t="s">
        <v>1026</v>
      </c>
      <c r="F171" s="64" t="s">
        <v>528</v>
      </c>
      <c r="G171" s="62" t="s">
        <v>1174</v>
      </c>
      <c r="H171" s="62" t="s">
        <v>1878</v>
      </c>
      <c r="I171" s="62" t="s">
        <v>1030</v>
      </c>
      <c r="J171" s="62" t="s">
        <v>1879</v>
      </c>
      <c r="K171" s="62" t="s">
        <v>1880</v>
      </c>
      <c r="L171" s="63" t="s">
        <v>1030</v>
      </c>
      <c r="M171" s="62" t="s">
        <v>1030</v>
      </c>
      <c r="N171" s="64" t="s">
        <v>1030</v>
      </c>
      <c r="O171" s="62" t="s">
        <v>1030</v>
      </c>
      <c r="P171" s="62" t="s">
        <v>1030</v>
      </c>
      <c r="Q171" s="65" t="s">
        <v>1030</v>
      </c>
      <c r="R171" s="66" t="s">
        <v>1030</v>
      </c>
      <c r="S171" s="77">
        <v>9422.25</v>
      </c>
    </row>
    <row r="172" spans="1:19" s="67" customFormat="1" x14ac:dyDescent="0.25">
      <c r="A172" s="68" t="s">
        <v>241</v>
      </c>
      <c r="B172" s="69" t="s">
        <v>726</v>
      </c>
      <c r="C172" s="69" t="s">
        <v>727</v>
      </c>
      <c r="D172" s="70">
        <v>1757</v>
      </c>
      <c r="E172" s="69" t="s">
        <v>1026</v>
      </c>
      <c r="F172" s="69" t="s">
        <v>1146</v>
      </c>
      <c r="G172" s="69" t="s">
        <v>1135</v>
      </c>
      <c r="H172" s="69" t="s">
        <v>1073</v>
      </c>
      <c r="I172" s="71" t="s">
        <v>1030</v>
      </c>
      <c r="J172" s="71" t="s">
        <v>1881</v>
      </c>
      <c r="K172" s="71" t="s">
        <v>1882</v>
      </c>
      <c r="L172" s="70" t="s">
        <v>1030</v>
      </c>
      <c r="M172" s="71" t="s">
        <v>1030</v>
      </c>
      <c r="N172" s="72" t="s">
        <v>1030</v>
      </c>
      <c r="O172" s="71" t="s">
        <v>1030</v>
      </c>
      <c r="P172" s="71" t="s">
        <v>1030</v>
      </c>
      <c r="Q172" s="73" t="s">
        <v>1030</v>
      </c>
      <c r="R172" s="74" t="s">
        <v>1030</v>
      </c>
      <c r="S172" s="75">
        <v>25000</v>
      </c>
    </row>
    <row r="173" spans="1:19" s="67" customFormat="1" x14ac:dyDescent="0.25">
      <c r="A173" s="76" t="s">
        <v>242</v>
      </c>
      <c r="B173" s="61" t="s">
        <v>728</v>
      </c>
      <c r="C173" s="62" t="s">
        <v>729</v>
      </c>
      <c r="D173" s="63">
        <v>1527</v>
      </c>
      <c r="E173" s="62" t="s">
        <v>1026</v>
      </c>
      <c r="F173" s="64" t="s">
        <v>1648</v>
      </c>
      <c r="G173" s="62" t="s">
        <v>1030</v>
      </c>
      <c r="H173" s="62" t="s">
        <v>1883</v>
      </c>
      <c r="I173" s="62" t="s">
        <v>1030</v>
      </c>
      <c r="J173" s="62" t="s">
        <v>1884</v>
      </c>
      <c r="K173" s="62" t="s">
        <v>1885</v>
      </c>
      <c r="L173" s="63" t="s">
        <v>1066</v>
      </c>
      <c r="M173" s="62" t="s">
        <v>1067</v>
      </c>
      <c r="N173" s="64" t="s">
        <v>1135</v>
      </c>
      <c r="O173" s="62" t="s">
        <v>1886</v>
      </c>
      <c r="P173" s="62" t="s">
        <v>1432</v>
      </c>
      <c r="Q173" s="65" t="s">
        <v>1887</v>
      </c>
      <c r="R173" s="66" t="s">
        <v>1888</v>
      </c>
      <c r="S173" s="77">
        <v>19000</v>
      </c>
    </row>
    <row r="174" spans="1:19" s="67" customFormat="1" x14ac:dyDescent="0.25">
      <c r="A174" s="68" t="s">
        <v>243</v>
      </c>
      <c r="B174" s="69" t="s">
        <v>730</v>
      </c>
      <c r="C174" s="69" t="s">
        <v>731</v>
      </c>
      <c r="D174" s="70">
        <v>2054</v>
      </c>
      <c r="E174" s="69" t="s">
        <v>1026</v>
      </c>
      <c r="F174" s="69" t="s">
        <v>1395</v>
      </c>
      <c r="G174" s="69" t="s">
        <v>1889</v>
      </c>
      <c r="H174" s="69" t="s">
        <v>1890</v>
      </c>
      <c r="I174" s="71" t="s">
        <v>1030</v>
      </c>
      <c r="J174" s="71" t="s">
        <v>1891</v>
      </c>
      <c r="K174" s="71" t="s">
        <v>1892</v>
      </c>
      <c r="L174" s="70" t="s">
        <v>1030</v>
      </c>
      <c r="M174" s="71" t="s">
        <v>1030</v>
      </c>
      <c r="N174" s="72" t="s">
        <v>1030</v>
      </c>
      <c r="O174" s="71" t="s">
        <v>1030</v>
      </c>
      <c r="P174" s="71" t="s">
        <v>1030</v>
      </c>
      <c r="Q174" s="73" t="s">
        <v>1030</v>
      </c>
      <c r="R174" s="74" t="s">
        <v>1030</v>
      </c>
      <c r="S174" s="75">
        <v>11503.15</v>
      </c>
    </row>
    <row r="175" spans="1:19" s="67" customFormat="1" x14ac:dyDescent="0.25">
      <c r="A175" s="76" t="s">
        <v>244</v>
      </c>
      <c r="B175" s="61" t="s">
        <v>732</v>
      </c>
      <c r="C175" s="62" t="s">
        <v>733</v>
      </c>
      <c r="D175" s="63">
        <v>1529</v>
      </c>
      <c r="E175" s="62" t="s">
        <v>1026</v>
      </c>
      <c r="F175" s="64" t="s">
        <v>1185</v>
      </c>
      <c r="G175" s="62" t="s">
        <v>1030</v>
      </c>
      <c r="H175" s="62" t="s">
        <v>1893</v>
      </c>
      <c r="I175" s="62" t="s">
        <v>1432</v>
      </c>
      <c r="J175" s="62">
        <v>5088834740</v>
      </c>
      <c r="K175" s="62" t="s">
        <v>1894</v>
      </c>
      <c r="L175" s="63" t="s">
        <v>1895</v>
      </c>
      <c r="M175" s="62" t="s">
        <v>1896</v>
      </c>
      <c r="N175" s="64" t="s">
        <v>1123</v>
      </c>
      <c r="O175" s="62" t="s">
        <v>1897</v>
      </c>
      <c r="P175" s="62" t="s">
        <v>1030</v>
      </c>
      <c r="Q175" s="65">
        <v>7742875041</v>
      </c>
      <c r="R175" s="66" t="s">
        <v>1898</v>
      </c>
      <c r="S175" s="77">
        <v>5983.95</v>
      </c>
    </row>
    <row r="176" spans="1:19" s="67" customFormat="1" x14ac:dyDescent="0.25">
      <c r="A176" s="68" t="s">
        <v>245</v>
      </c>
      <c r="B176" s="69" t="s">
        <v>734</v>
      </c>
      <c r="C176" s="69" t="s">
        <v>735</v>
      </c>
      <c r="D176" s="70">
        <v>2186</v>
      </c>
      <c r="E176" s="69" t="s">
        <v>1026</v>
      </c>
      <c r="F176" s="69" t="s">
        <v>1134</v>
      </c>
      <c r="G176" s="69" t="s">
        <v>1030</v>
      </c>
      <c r="H176" s="69" t="s">
        <v>1899</v>
      </c>
      <c r="I176" s="71" t="s">
        <v>1030</v>
      </c>
      <c r="J176" s="71" t="s">
        <v>1900</v>
      </c>
      <c r="K176" s="71" t="s">
        <v>1901</v>
      </c>
      <c r="L176" s="70" t="s">
        <v>1030</v>
      </c>
      <c r="M176" s="71" t="s">
        <v>1030</v>
      </c>
      <c r="N176" s="72" t="s">
        <v>1030</v>
      </c>
      <c r="O176" s="71" t="s">
        <v>1030</v>
      </c>
      <c r="P176" s="71" t="s">
        <v>1030</v>
      </c>
      <c r="Q176" s="73" t="s">
        <v>1030</v>
      </c>
      <c r="R176" s="74" t="s">
        <v>1030</v>
      </c>
      <c r="S176" s="75">
        <v>11952.08</v>
      </c>
    </row>
    <row r="177" spans="1:19" s="67" customFormat="1" x14ac:dyDescent="0.25">
      <c r="A177" s="76" t="s">
        <v>246</v>
      </c>
      <c r="B177" s="61" t="s">
        <v>736</v>
      </c>
      <c r="C177" s="62" t="s">
        <v>737</v>
      </c>
      <c r="D177" s="63">
        <v>1057</v>
      </c>
      <c r="E177" s="62" t="s">
        <v>1026</v>
      </c>
      <c r="F177" s="64" t="s">
        <v>1090</v>
      </c>
      <c r="G177" s="62" t="s">
        <v>1131</v>
      </c>
      <c r="H177" s="62" t="s">
        <v>1902</v>
      </c>
      <c r="I177" s="62" t="s">
        <v>1030</v>
      </c>
      <c r="J177" s="62">
        <v>4135449495</v>
      </c>
      <c r="K177" s="62" t="s">
        <v>1903</v>
      </c>
      <c r="L177" s="63" t="s">
        <v>1030</v>
      </c>
      <c r="M177" s="62" t="s">
        <v>1030</v>
      </c>
      <c r="N177" s="64" t="s">
        <v>1030</v>
      </c>
      <c r="O177" s="62" t="s">
        <v>1030</v>
      </c>
      <c r="P177" s="62" t="s">
        <v>1030</v>
      </c>
      <c r="Q177" s="65" t="s">
        <v>1030</v>
      </c>
      <c r="R177" s="66" t="s">
        <v>1030</v>
      </c>
      <c r="S177" s="77">
        <v>11453.71</v>
      </c>
    </row>
    <row r="178" spans="1:19" s="67" customFormat="1" x14ac:dyDescent="0.25">
      <c r="A178" s="68" t="s">
        <v>247</v>
      </c>
      <c r="B178" s="69" t="s">
        <v>738</v>
      </c>
      <c r="C178" s="69" t="s">
        <v>739</v>
      </c>
      <c r="D178" s="70">
        <v>1245</v>
      </c>
      <c r="E178" s="69" t="s">
        <v>1026</v>
      </c>
      <c r="F178" s="69" t="s">
        <v>1221</v>
      </c>
      <c r="G178" s="69" t="s">
        <v>1030</v>
      </c>
      <c r="H178" s="69" t="s">
        <v>1904</v>
      </c>
      <c r="I178" s="71" t="s">
        <v>1030</v>
      </c>
      <c r="J178" s="71" t="s">
        <v>1905</v>
      </c>
      <c r="K178" s="71" t="s">
        <v>1906</v>
      </c>
      <c r="L178" s="70" t="s">
        <v>1346</v>
      </c>
      <c r="M178" s="71" t="s">
        <v>1907</v>
      </c>
      <c r="N178" s="72" t="s">
        <v>1030</v>
      </c>
      <c r="O178" s="71" t="s">
        <v>1908</v>
      </c>
      <c r="P178" s="71" t="s">
        <v>1030</v>
      </c>
      <c r="Q178" s="73" t="s">
        <v>1909</v>
      </c>
      <c r="R178" s="74" t="s">
        <v>1910</v>
      </c>
      <c r="S178" s="75">
        <v>10500</v>
      </c>
    </row>
    <row r="179" spans="1:19" s="67" customFormat="1" x14ac:dyDescent="0.25">
      <c r="A179" s="76" t="s">
        <v>248</v>
      </c>
      <c r="B179" s="61" t="s">
        <v>740</v>
      </c>
      <c r="C179" s="62" t="s">
        <v>741</v>
      </c>
      <c r="D179" s="63">
        <v>1085</v>
      </c>
      <c r="E179" s="62" t="s">
        <v>1026</v>
      </c>
      <c r="F179" s="64" t="s">
        <v>1911</v>
      </c>
      <c r="G179" s="62" t="s">
        <v>1242</v>
      </c>
      <c r="H179" s="62" t="s">
        <v>1912</v>
      </c>
      <c r="I179" s="62" t="s">
        <v>1030</v>
      </c>
      <c r="J179" s="62" t="s">
        <v>1913</v>
      </c>
      <c r="K179" s="62" t="s">
        <v>1914</v>
      </c>
      <c r="L179" s="63" t="s">
        <v>1030</v>
      </c>
      <c r="M179" s="62" t="s">
        <v>1030</v>
      </c>
      <c r="N179" s="64" t="s">
        <v>1030</v>
      </c>
      <c r="O179" s="62" t="s">
        <v>1030</v>
      </c>
      <c r="P179" s="62" t="s">
        <v>1030</v>
      </c>
      <c r="Q179" s="65" t="s">
        <v>1030</v>
      </c>
      <c r="R179" s="66" t="s">
        <v>1030</v>
      </c>
      <c r="S179" s="77">
        <v>10497.68</v>
      </c>
    </row>
    <row r="180" spans="1:19" s="67" customFormat="1" x14ac:dyDescent="0.25">
      <c r="A180" s="68" t="s">
        <v>249</v>
      </c>
      <c r="B180" s="69" t="s">
        <v>742</v>
      </c>
      <c r="C180" s="69" t="s">
        <v>743</v>
      </c>
      <c r="D180" s="70">
        <v>1908</v>
      </c>
      <c r="E180" s="69" t="s">
        <v>1026</v>
      </c>
      <c r="F180" s="69" t="s">
        <v>1915</v>
      </c>
      <c r="G180" s="69" t="s">
        <v>1044</v>
      </c>
      <c r="H180" s="69" t="s">
        <v>1916</v>
      </c>
      <c r="I180" s="71" t="s">
        <v>1030</v>
      </c>
      <c r="J180" s="71" t="s">
        <v>1917</v>
      </c>
      <c r="K180" s="71" t="s">
        <v>1918</v>
      </c>
      <c r="L180" s="70" t="s">
        <v>1030</v>
      </c>
      <c r="M180" s="71" t="s">
        <v>1030</v>
      </c>
      <c r="N180" s="72" t="s">
        <v>1030</v>
      </c>
      <c r="O180" s="71" t="s">
        <v>1030</v>
      </c>
      <c r="P180" s="71" t="s">
        <v>1030</v>
      </c>
      <c r="Q180" s="73" t="s">
        <v>1030</v>
      </c>
      <c r="R180" s="74" t="s">
        <v>1030</v>
      </c>
      <c r="S180" s="75">
        <v>12497</v>
      </c>
    </row>
    <row r="181" spans="1:19" s="67" customFormat="1" x14ac:dyDescent="0.25">
      <c r="A181" s="76" t="s">
        <v>250</v>
      </c>
      <c r="B181" s="61" t="s">
        <v>744</v>
      </c>
      <c r="C181" s="62" t="s">
        <v>745</v>
      </c>
      <c r="D181" s="63">
        <v>2554</v>
      </c>
      <c r="E181" s="62" t="s">
        <v>1026</v>
      </c>
      <c r="F181" s="64" t="s">
        <v>1188</v>
      </c>
      <c r="G181" s="62" t="s">
        <v>1049</v>
      </c>
      <c r="H181" s="62" t="s">
        <v>1919</v>
      </c>
      <c r="I181" s="62" t="s">
        <v>1030</v>
      </c>
      <c r="J181" s="62" t="s">
        <v>1920</v>
      </c>
      <c r="K181" s="62" t="s">
        <v>1921</v>
      </c>
      <c r="L181" s="63" t="s">
        <v>1030</v>
      </c>
      <c r="M181" s="62" t="s">
        <v>1030</v>
      </c>
      <c r="N181" s="64" t="s">
        <v>1030</v>
      </c>
      <c r="O181" s="62" t="s">
        <v>1030</v>
      </c>
      <c r="P181" s="62" t="s">
        <v>1030</v>
      </c>
      <c r="Q181" s="65" t="s">
        <v>1030</v>
      </c>
      <c r="R181" s="66" t="s">
        <v>1030</v>
      </c>
      <c r="S181" s="77">
        <v>7555.29</v>
      </c>
    </row>
    <row r="182" spans="1:19" s="67" customFormat="1" x14ac:dyDescent="0.25">
      <c r="A182" s="68" t="s">
        <v>251</v>
      </c>
      <c r="B182" s="69" t="s">
        <v>746</v>
      </c>
      <c r="C182" s="69" t="s">
        <v>747</v>
      </c>
      <c r="D182" s="70">
        <v>1760</v>
      </c>
      <c r="E182" s="69" t="s">
        <v>1093</v>
      </c>
      <c r="F182" s="69" t="s">
        <v>1166</v>
      </c>
      <c r="G182" s="69" t="s">
        <v>1030</v>
      </c>
      <c r="H182" s="69" t="s">
        <v>1922</v>
      </c>
      <c r="I182" s="71" t="s">
        <v>1030</v>
      </c>
      <c r="J182" s="71" t="s">
        <v>1923</v>
      </c>
      <c r="K182" s="71" t="s">
        <v>1924</v>
      </c>
      <c r="L182" s="70" t="s">
        <v>1121</v>
      </c>
      <c r="M182" s="71" t="s">
        <v>1134</v>
      </c>
      <c r="N182" s="72" t="s">
        <v>1030</v>
      </c>
      <c r="O182" s="71" t="s">
        <v>1925</v>
      </c>
      <c r="P182" s="71" t="s">
        <v>1030</v>
      </c>
      <c r="Q182" s="73" t="s">
        <v>1926</v>
      </c>
      <c r="R182" s="74" t="s">
        <v>1927</v>
      </c>
      <c r="S182" s="75">
        <v>14217.85</v>
      </c>
    </row>
    <row r="183" spans="1:19" s="67" customFormat="1" x14ac:dyDescent="0.25">
      <c r="A183" s="76" t="s">
        <v>252</v>
      </c>
      <c r="B183" s="61" t="s">
        <v>748</v>
      </c>
      <c r="C183" s="62" t="s">
        <v>749</v>
      </c>
      <c r="D183" s="63">
        <v>1237</v>
      </c>
      <c r="E183" s="62" t="s">
        <v>1026</v>
      </c>
      <c r="F183" s="64" t="s">
        <v>1928</v>
      </c>
      <c r="G183" s="62" t="s">
        <v>1159</v>
      </c>
      <c r="H183" s="62" t="s">
        <v>1929</v>
      </c>
      <c r="I183" s="62" t="s">
        <v>1256</v>
      </c>
      <c r="J183" s="62">
        <v>4134463627</v>
      </c>
      <c r="K183" s="62" t="s">
        <v>1930</v>
      </c>
      <c r="L183" s="63" t="s">
        <v>1030</v>
      </c>
      <c r="M183" s="62" t="s">
        <v>1030</v>
      </c>
      <c r="N183" s="64" t="s">
        <v>1030</v>
      </c>
      <c r="O183" s="62" t="s">
        <v>1030</v>
      </c>
      <c r="P183" s="62" t="s">
        <v>1030</v>
      </c>
      <c r="Q183" s="65" t="s">
        <v>1030</v>
      </c>
      <c r="R183" s="66" t="s">
        <v>1030</v>
      </c>
      <c r="S183" s="77">
        <v>10500</v>
      </c>
    </row>
    <row r="184" spans="1:19" s="67" customFormat="1" x14ac:dyDescent="0.25">
      <c r="A184" s="68" t="s">
        <v>253</v>
      </c>
      <c r="B184" s="69" t="s">
        <v>750</v>
      </c>
      <c r="C184" s="69" t="s">
        <v>751</v>
      </c>
      <c r="D184" s="70">
        <v>2740</v>
      </c>
      <c r="E184" s="69" t="s">
        <v>1026</v>
      </c>
      <c r="F184" s="69" t="s">
        <v>1108</v>
      </c>
      <c r="G184" s="69" t="s">
        <v>1049</v>
      </c>
      <c r="H184" s="69" t="s">
        <v>1931</v>
      </c>
      <c r="I184" s="71">
        <v>0</v>
      </c>
      <c r="J184" s="71" t="s">
        <v>1932</v>
      </c>
      <c r="K184" s="71" t="s">
        <v>1933</v>
      </c>
      <c r="L184" s="70" t="s">
        <v>1934</v>
      </c>
      <c r="M184" s="71" t="s">
        <v>1935</v>
      </c>
      <c r="N184" s="72" t="s">
        <v>1030</v>
      </c>
      <c r="O184" s="71" t="s">
        <v>1936</v>
      </c>
      <c r="P184" s="71" t="s">
        <v>1937</v>
      </c>
      <c r="Q184" s="73" t="s">
        <v>1932</v>
      </c>
      <c r="R184" s="74" t="s">
        <v>1938</v>
      </c>
      <c r="S184" s="75">
        <v>36355.620000000003</v>
      </c>
    </row>
    <row r="185" spans="1:19" s="67" customFormat="1" x14ac:dyDescent="0.25">
      <c r="A185" s="76" t="s">
        <v>254</v>
      </c>
      <c r="B185" s="61" t="s">
        <v>752</v>
      </c>
      <c r="C185" s="62" t="s">
        <v>753</v>
      </c>
      <c r="D185" s="63">
        <v>1531</v>
      </c>
      <c r="E185" s="62" t="s">
        <v>1026</v>
      </c>
      <c r="F185" s="64" t="s">
        <v>1317</v>
      </c>
      <c r="G185" s="62" t="s">
        <v>1030</v>
      </c>
      <c r="H185" s="62" t="s">
        <v>1939</v>
      </c>
      <c r="I185" s="62" t="s">
        <v>1030</v>
      </c>
      <c r="J185" s="62" t="s">
        <v>1940</v>
      </c>
      <c r="K185" s="62" t="s">
        <v>1941</v>
      </c>
      <c r="L185" s="63" t="s">
        <v>1089</v>
      </c>
      <c r="M185" s="62" t="s">
        <v>1158</v>
      </c>
      <c r="N185" s="64" t="s">
        <v>1030</v>
      </c>
      <c r="O185" s="62" t="s">
        <v>1942</v>
      </c>
      <c r="P185" s="62" t="s">
        <v>1030</v>
      </c>
      <c r="Q185" s="65" t="s">
        <v>1943</v>
      </c>
      <c r="R185" s="66" t="s">
        <v>1944</v>
      </c>
      <c r="S185" s="77">
        <v>4642.47</v>
      </c>
    </row>
    <row r="186" spans="1:19" s="67" customFormat="1" x14ac:dyDescent="0.25">
      <c r="A186" s="68" t="s">
        <v>255</v>
      </c>
      <c r="B186" s="69" t="s">
        <v>754</v>
      </c>
      <c r="C186" s="69" t="s">
        <v>755</v>
      </c>
      <c r="D186" s="70">
        <v>1355</v>
      </c>
      <c r="E186" s="69" t="s">
        <v>1026</v>
      </c>
      <c r="F186" s="69" t="s">
        <v>1103</v>
      </c>
      <c r="G186" s="69" t="s">
        <v>1044</v>
      </c>
      <c r="H186" s="69" t="s">
        <v>1945</v>
      </c>
      <c r="I186" s="71" t="s">
        <v>1030</v>
      </c>
      <c r="J186" s="71" t="s">
        <v>1946</v>
      </c>
      <c r="K186" s="71" t="s">
        <v>1947</v>
      </c>
      <c r="L186" s="70" t="s">
        <v>1030</v>
      </c>
      <c r="M186" s="71" t="s">
        <v>1030</v>
      </c>
      <c r="N186" s="72" t="s">
        <v>1030</v>
      </c>
      <c r="O186" s="71" t="s">
        <v>1030</v>
      </c>
      <c r="P186" s="71" t="s">
        <v>1030</v>
      </c>
      <c r="Q186" s="73" t="s">
        <v>1030</v>
      </c>
      <c r="R186" s="74" t="s">
        <v>1030</v>
      </c>
      <c r="S186" s="75">
        <v>6762.47</v>
      </c>
    </row>
    <row r="187" spans="1:19" s="67" customFormat="1" x14ac:dyDescent="0.25">
      <c r="A187" s="76" t="s">
        <v>256</v>
      </c>
      <c r="B187" s="61" t="s">
        <v>756</v>
      </c>
      <c r="C187" s="62" t="s">
        <v>757</v>
      </c>
      <c r="D187" s="63">
        <v>1951</v>
      </c>
      <c r="E187" s="62" t="s">
        <v>1026</v>
      </c>
      <c r="F187" s="64" t="s">
        <v>1158</v>
      </c>
      <c r="G187" s="62" t="s">
        <v>1391</v>
      </c>
      <c r="H187" s="62" t="s">
        <v>1948</v>
      </c>
      <c r="I187" s="62" t="s">
        <v>1030</v>
      </c>
      <c r="J187" s="62" t="s">
        <v>1949</v>
      </c>
      <c r="K187" s="62" t="s">
        <v>1950</v>
      </c>
      <c r="L187" s="63" t="s">
        <v>1121</v>
      </c>
      <c r="M187" s="62" t="s">
        <v>1067</v>
      </c>
      <c r="N187" s="64" t="s">
        <v>1044</v>
      </c>
      <c r="O187" s="62" t="s">
        <v>1068</v>
      </c>
      <c r="P187" s="62" t="s">
        <v>1030</v>
      </c>
      <c r="Q187" s="65" t="s">
        <v>1951</v>
      </c>
      <c r="R187" s="66" t="s">
        <v>1952</v>
      </c>
      <c r="S187" s="77">
        <v>15500</v>
      </c>
    </row>
    <row r="188" spans="1:19" s="67" customFormat="1" x14ac:dyDescent="0.25">
      <c r="A188" s="68" t="s">
        <v>257</v>
      </c>
      <c r="B188" s="69" t="s">
        <v>758</v>
      </c>
      <c r="C188" s="69" t="s">
        <v>759</v>
      </c>
      <c r="D188" s="70">
        <v>1950</v>
      </c>
      <c r="E188" s="69" t="s">
        <v>1026</v>
      </c>
      <c r="F188" s="69" t="s">
        <v>1057</v>
      </c>
      <c r="G188" s="69" t="s">
        <v>1605</v>
      </c>
      <c r="H188" s="69" t="s">
        <v>1953</v>
      </c>
      <c r="I188" s="71" t="s">
        <v>1256</v>
      </c>
      <c r="J188" s="71">
        <v>9784654427</v>
      </c>
      <c r="K188" s="71" t="s">
        <v>1954</v>
      </c>
      <c r="L188" s="70" t="s">
        <v>1030</v>
      </c>
      <c r="M188" s="71" t="s">
        <v>1030</v>
      </c>
      <c r="N188" s="72" t="s">
        <v>1030</v>
      </c>
      <c r="O188" s="71" t="s">
        <v>1030</v>
      </c>
      <c r="P188" s="71" t="s">
        <v>1030</v>
      </c>
      <c r="Q188" s="73" t="s">
        <v>1030</v>
      </c>
      <c r="R188" s="74" t="s">
        <v>1030</v>
      </c>
      <c r="S188" s="75">
        <v>14100.66</v>
      </c>
    </row>
    <row r="189" spans="1:19" s="67" customFormat="1" x14ac:dyDescent="0.25">
      <c r="A189" s="76" t="s">
        <v>258</v>
      </c>
      <c r="B189" s="61" t="s">
        <v>760</v>
      </c>
      <c r="C189" s="62" t="s">
        <v>761</v>
      </c>
      <c r="D189" s="63">
        <v>2459</v>
      </c>
      <c r="E189" s="62" t="s">
        <v>1026</v>
      </c>
      <c r="F189" s="64" t="s">
        <v>1955</v>
      </c>
      <c r="G189" s="62" t="s">
        <v>1044</v>
      </c>
      <c r="H189" s="62" t="s">
        <v>1956</v>
      </c>
      <c r="I189" s="62" t="s">
        <v>1030</v>
      </c>
      <c r="J189" s="62" t="s">
        <v>1957</v>
      </c>
      <c r="K189" s="62" t="s">
        <v>1958</v>
      </c>
      <c r="L189" s="63" t="s">
        <v>1121</v>
      </c>
      <c r="M189" s="62" t="s">
        <v>1959</v>
      </c>
      <c r="N189" s="64" t="s">
        <v>1242</v>
      </c>
      <c r="O189" s="62" t="s">
        <v>1960</v>
      </c>
      <c r="P189" s="62" t="s">
        <v>1030</v>
      </c>
      <c r="Q189" s="65">
        <v>6175937889</v>
      </c>
      <c r="R189" s="66" t="s">
        <v>1961</v>
      </c>
      <c r="S189" s="77">
        <v>35000</v>
      </c>
    </row>
    <row r="190" spans="1:19" s="67" customFormat="1" x14ac:dyDescent="0.25">
      <c r="A190" s="68" t="s">
        <v>259</v>
      </c>
      <c r="B190" s="69" t="s">
        <v>762</v>
      </c>
      <c r="C190" s="69" t="s">
        <v>763</v>
      </c>
      <c r="D190" s="70">
        <v>2056</v>
      </c>
      <c r="E190" s="69" t="s">
        <v>1026</v>
      </c>
      <c r="F190" s="69" t="s">
        <v>1962</v>
      </c>
      <c r="G190" s="69" t="s">
        <v>1963</v>
      </c>
      <c r="H190" s="69" t="s">
        <v>1964</v>
      </c>
      <c r="I190" s="71" t="s">
        <v>1030</v>
      </c>
      <c r="J190" s="71">
        <v>5089182009</v>
      </c>
      <c r="K190" s="71" t="s">
        <v>1965</v>
      </c>
      <c r="L190" s="70"/>
      <c r="M190" s="71"/>
      <c r="N190" s="72"/>
      <c r="O190" s="71"/>
      <c r="P190" s="71"/>
      <c r="Q190" s="73"/>
      <c r="R190" s="74"/>
      <c r="S190" s="75">
        <v>19000</v>
      </c>
    </row>
    <row r="191" spans="1:19" s="67" customFormat="1" x14ac:dyDescent="0.25">
      <c r="A191" s="76" t="s">
        <v>260</v>
      </c>
      <c r="B191" s="61" t="s">
        <v>764</v>
      </c>
      <c r="C191" s="62" t="s">
        <v>765</v>
      </c>
      <c r="D191" s="63">
        <v>1247</v>
      </c>
      <c r="E191" s="62" t="s">
        <v>1093</v>
      </c>
      <c r="F191" s="64" t="s">
        <v>1966</v>
      </c>
      <c r="G191" s="62" t="s">
        <v>1049</v>
      </c>
      <c r="H191" s="62" t="s">
        <v>1967</v>
      </c>
      <c r="I191" s="62" t="s">
        <v>1030</v>
      </c>
      <c r="J191" s="62" t="s">
        <v>1968</v>
      </c>
      <c r="K191" s="62" t="s">
        <v>1969</v>
      </c>
      <c r="L191" s="63" t="s">
        <v>1970</v>
      </c>
      <c r="M191" s="62" t="s">
        <v>1971</v>
      </c>
      <c r="N191" s="64" t="s">
        <v>1030</v>
      </c>
      <c r="O191" s="62" t="s">
        <v>1972</v>
      </c>
      <c r="P191" s="62" t="s">
        <v>1030</v>
      </c>
      <c r="Q191" s="65" t="s">
        <v>1973</v>
      </c>
      <c r="R191" s="66" t="s">
        <v>1974</v>
      </c>
      <c r="S191" s="77">
        <v>19000</v>
      </c>
    </row>
    <row r="192" spans="1:19" s="67" customFormat="1" x14ac:dyDescent="0.25">
      <c r="A192" s="68" t="s">
        <v>261</v>
      </c>
      <c r="B192" s="69" t="s">
        <v>766</v>
      </c>
      <c r="C192" s="69" t="s">
        <v>767</v>
      </c>
      <c r="D192" s="70">
        <v>1845</v>
      </c>
      <c r="E192" s="69" t="s">
        <v>1026</v>
      </c>
      <c r="F192" s="69" t="s">
        <v>1027</v>
      </c>
      <c r="G192" s="69" t="s">
        <v>1135</v>
      </c>
      <c r="H192" s="69" t="s">
        <v>1975</v>
      </c>
      <c r="I192" s="71" t="s">
        <v>1256</v>
      </c>
      <c r="J192" s="71" t="s">
        <v>1976</v>
      </c>
      <c r="K192" s="71" t="s">
        <v>1977</v>
      </c>
      <c r="L192" s="70" t="s">
        <v>1066</v>
      </c>
      <c r="M192" s="71" t="s">
        <v>1978</v>
      </c>
      <c r="N192" s="72" t="s">
        <v>1303</v>
      </c>
      <c r="O192" s="71" t="s">
        <v>845</v>
      </c>
      <c r="P192" s="71" t="s">
        <v>1030</v>
      </c>
      <c r="Q192" s="73" t="s">
        <v>1979</v>
      </c>
      <c r="R192" s="74" t="s">
        <v>1980</v>
      </c>
      <c r="S192" s="75">
        <v>24999.98</v>
      </c>
    </row>
    <row r="193" spans="1:19" s="67" customFormat="1" x14ac:dyDescent="0.25">
      <c r="A193" s="76" t="s">
        <v>262</v>
      </c>
      <c r="B193" s="61" t="s">
        <v>768</v>
      </c>
      <c r="C193" s="62" t="s">
        <v>769</v>
      </c>
      <c r="D193" s="63">
        <v>2760</v>
      </c>
      <c r="E193" s="62" t="s">
        <v>1026</v>
      </c>
      <c r="F193" s="64" t="s">
        <v>1134</v>
      </c>
      <c r="G193" s="62" t="s">
        <v>1049</v>
      </c>
      <c r="H193" s="62" t="s">
        <v>1981</v>
      </c>
      <c r="I193" s="62" t="s">
        <v>1030</v>
      </c>
      <c r="J193" s="62" t="s">
        <v>1982</v>
      </c>
      <c r="K193" s="62" t="s">
        <v>1983</v>
      </c>
      <c r="L193" s="63" t="s">
        <v>1030</v>
      </c>
      <c r="M193" s="62" t="s">
        <v>1030</v>
      </c>
      <c r="N193" s="64" t="s">
        <v>1030</v>
      </c>
      <c r="O193" s="62" t="s">
        <v>1030</v>
      </c>
      <c r="P193" s="62" t="s">
        <v>1030</v>
      </c>
      <c r="Q193" s="65" t="s">
        <v>1030</v>
      </c>
      <c r="R193" s="66" t="s">
        <v>1030</v>
      </c>
      <c r="S193" s="77">
        <v>12198.15</v>
      </c>
    </row>
    <row r="194" spans="1:19" s="67" customFormat="1" x14ac:dyDescent="0.25">
      <c r="A194" s="68" t="s">
        <v>263</v>
      </c>
      <c r="B194" s="69" t="s">
        <v>770</v>
      </c>
      <c r="C194" s="69" t="s">
        <v>771</v>
      </c>
      <c r="D194" s="70">
        <v>1535</v>
      </c>
      <c r="E194" s="69" t="s">
        <v>1026</v>
      </c>
      <c r="F194" s="69" t="s">
        <v>1984</v>
      </c>
      <c r="G194" s="69" t="s">
        <v>1030</v>
      </c>
      <c r="H194" s="69" t="s">
        <v>1985</v>
      </c>
      <c r="I194" s="71" t="s">
        <v>1030</v>
      </c>
      <c r="J194" s="71" t="s">
        <v>1986</v>
      </c>
      <c r="K194" s="71" t="s">
        <v>1987</v>
      </c>
      <c r="L194" s="70"/>
      <c r="M194" s="71"/>
      <c r="N194" s="72"/>
      <c r="O194" s="71"/>
      <c r="P194" s="71"/>
      <c r="Q194" s="73"/>
      <c r="R194" s="74"/>
      <c r="S194" s="75">
        <v>12417</v>
      </c>
    </row>
    <row r="195" spans="1:19" s="67" customFormat="1" x14ac:dyDescent="0.25">
      <c r="A195" s="76" t="s">
        <v>264</v>
      </c>
      <c r="B195" s="61" t="s">
        <v>772</v>
      </c>
      <c r="C195" s="62" t="s">
        <v>773</v>
      </c>
      <c r="D195" s="63">
        <v>1864</v>
      </c>
      <c r="E195" s="62" t="s">
        <v>1026</v>
      </c>
      <c r="F195" s="64" t="s">
        <v>1988</v>
      </c>
      <c r="G195" s="62" t="s">
        <v>1028</v>
      </c>
      <c r="H195" s="62" t="s">
        <v>1989</v>
      </c>
      <c r="I195" s="62" t="s">
        <v>1115</v>
      </c>
      <c r="J195" s="62" t="s">
        <v>1990</v>
      </c>
      <c r="K195" s="62" t="s">
        <v>1991</v>
      </c>
      <c r="L195" s="63" t="s">
        <v>1030</v>
      </c>
      <c r="M195" s="62" t="s">
        <v>1030</v>
      </c>
      <c r="N195" s="64" t="s">
        <v>1030</v>
      </c>
      <c r="O195" s="62" t="s">
        <v>1030</v>
      </c>
      <c r="P195" s="62" t="s">
        <v>1030</v>
      </c>
      <c r="Q195" s="65" t="s">
        <v>1030</v>
      </c>
      <c r="R195" s="66" t="s">
        <v>1030</v>
      </c>
      <c r="S195" s="77">
        <v>13591.34</v>
      </c>
    </row>
    <row r="196" spans="1:19" s="67" customFormat="1" x14ac:dyDescent="0.25">
      <c r="A196" s="68" t="s">
        <v>265</v>
      </c>
      <c r="B196" s="69" t="s">
        <v>774</v>
      </c>
      <c r="C196" s="69" t="s">
        <v>775</v>
      </c>
      <c r="D196" s="70">
        <v>1060</v>
      </c>
      <c r="E196" s="69" t="s">
        <v>1026</v>
      </c>
      <c r="F196" s="69" t="s">
        <v>1199</v>
      </c>
      <c r="G196" s="69" t="s">
        <v>1030</v>
      </c>
      <c r="H196" s="69" t="s">
        <v>1992</v>
      </c>
      <c r="I196" s="71" t="s">
        <v>1030</v>
      </c>
      <c r="J196" s="71" t="s">
        <v>1993</v>
      </c>
      <c r="K196" s="71" t="s">
        <v>1994</v>
      </c>
      <c r="L196" s="70" t="s">
        <v>1420</v>
      </c>
      <c r="M196" s="71" t="s">
        <v>1099</v>
      </c>
      <c r="N196" s="72" t="s">
        <v>1030</v>
      </c>
      <c r="O196" s="71" t="s">
        <v>1995</v>
      </c>
      <c r="P196" s="71" t="s">
        <v>1030</v>
      </c>
      <c r="Q196" s="73" t="s">
        <v>1996</v>
      </c>
      <c r="R196" s="74" t="s">
        <v>1997</v>
      </c>
      <c r="S196" s="75">
        <v>19000</v>
      </c>
    </row>
    <row r="197" spans="1:19" s="67" customFormat="1" x14ac:dyDescent="0.25">
      <c r="A197" s="76" t="s">
        <v>266</v>
      </c>
      <c r="B197" s="61" t="s">
        <v>776</v>
      </c>
      <c r="C197" s="62" t="s">
        <v>777</v>
      </c>
      <c r="D197" s="63">
        <v>1532</v>
      </c>
      <c r="E197" s="62" t="s">
        <v>1026</v>
      </c>
      <c r="F197" s="64" t="s">
        <v>1158</v>
      </c>
      <c r="G197" s="62" t="s">
        <v>1030</v>
      </c>
      <c r="H197" s="62" t="s">
        <v>1998</v>
      </c>
      <c r="I197" s="62" t="s">
        <v>1030</v>
      </c>
      <c r="J197" s="62">
        <v>5083931537</v>
      </c>
      <c r="K197" s="62" t="s">
        <v>1999</v>
      </c>
      <c r="L197" s="63" t="s">
        <v>1209</v>
      </c>
      <c r="M197" s="62" t="s">
        <v>1188</v>
      </c>
      <c r="N197" s="64" t="s">
        <v>1030</v>
      </c>
      <c r="O197" s="62" t="s">
        <v>2000</v>
      </c>
      <c r="P197" s="62" t="s">
        <v>1030</v>
      </c>
      <c r="Q197" s="65">
        <v>5083931537</v>
      </c>
      <c r="R197" s="66" t="s">
        <v>2001</v>
      </c>
      <c r="S197" s="77">
        <v>11111.81</v>
      </c>
    </row>
    <row r="198" spans="1:19" s="67" customFormat="1" x14ac:dyDescent="0.25">
      <c r="A198" s="68" t="s">
        <v>267</v>
      </c>
      <c r="B198" s="69" t="s">
        <v>778</v>
      </c>
      <c r="C198" s="69" t="s">
        <v>779</v>
      </c>
      <c r="D198" s="70">
        <v>1588</v>
      </c>
      <c r="E198" s="69" t="s">
        <v>1026</v>
      </c>
      <c r="F198" s="69" t="s">
        <v>1158</v>
      </c>
      <c r="G198" s="69" t="s">
        <v>1049</v>
      </c>
      <c r="H198" s="69" t="s">
        <v>1517</v>
      </c>
      <c r="I198" s="71" t="s">
        <v>1030</v>
      </c>
      <c r="J198" s="71">
        <v>5082348448</v>
      </c>
      <c r="K198" s="71" t="s">
        <v>2002</v>
      </c>
      <c r="L198" s="70" t="s">
        <v>1030</v>
      </c>
      <c r="M198" s="71" t="s">
        <v>1030</v>
      </c>
      <c r="N198" s="72" t="s">
        <v>1030</v>
      </c>
      <c r="O198" s="71" t="s">
        <v>1030</v>
      </c>
      <c r="P198" s="71" t="s">
        <v>1030</v>
      </c>
      <c r="Q198" s="73" t="s">
        <v>1030</v>
      </c>
      <c r="R198" s="74" t="s">
        <v>1030</v>
      </c>
      <c r="S198" s="75">
        <v>18998.759999999998</v>
      </c>
    </row>
    <row r="199" spans="1:19" s="67" customFormat="1" x14ac:dyDescent="0.25">
      <c r="A199" s="76" t="s">
        <v>268</v>
      </c>
      <c r="B199" s="61" t="s">
        <v>780</v>
      </c>
      <c r="C199" s="62" t="s">
        <v>781</v>
      </c>
      <c r="D199" s="63">
        <v>1360</v>
      </c>
      <c r="E199" s="62" t="s">
        <v>1026</v>
      </c>
      <c r="F199" s="64" t="s">
        <v>2003</v>
      </c>
      <c r="G199" s="62" t="s">
        <v>1049</v>
      </c>
      <c r="H199" s="62" t="s">
        <v>2004</v>
      </c>
      <c r="I199" s="62" t="s">
        <v>1256</v>
      </c>
      <c r="J199" s="62" t="s">
        <v>2005</v>
      </c>
      <c r="K199" s="62" t="s">
        <v>2006</v>
      </c>
      <c r="L199" s="63" t="s">
        <v>1030</v>
      </c>
      <c r="M199" s="62" t="s">
        <v>1030</v>
      </c>
      <c r="N199" s="64" t="s">
        <v>1030</v>
      </c>
      <c r="O199" s="62" t="s">
        <v>1030</v>
      </c>
      <c r="P199" s="62" t="s">
        <v>1030</v>
      </c>
      <c r="Q199" s="65" t="s">
        <v>1030</v>
      </c>
      <c r="R199" s="66" t="s">
        <v>1030</v>
      </c>
      <c r="S199" s="77">
        <v>12438</v>
      </c>
    </row>
    <row r="200" spans="1:19" s="67" customFormat="1" x14ac:dyDescent="0.25">
      <c r="A200" s="68" t="s">
        <v>269</v>
      </c>
      <c r="B200" s="69" t="s">
        <v>782</v>
      </c>
      <c r="C200" s="69" t="s">
        <v>783</v>
      </c>
      <c r="D200" s="70">
        <v>2766</v>
      </c>
      <c r="E200" s="69" t="s">
        <v>1026</v>
      </c>
      <c r="F200" s="69" t="s">
        <v>1221</v>
      </c>
      <c r="G200" s="69" t="s">
        <v>1131</v>
      </c>
      <c r="H200" s="69" t="s">
        <v>2007</v>
      </c>
      <c r="I200" s="71" t="s">
        <v>1030</v>
      </c>
      <c r="J200" s="71" t="s">
        <v>2008</v>
      </c>
      <c r="K200" s="71" t="s">
        <v>2009</v>
      </c>
      <c r="L200" s="70" t="s">
        <v>1066</v>
      </c>
      <c r="M200" s="71" t="s">
        <v>1188</v>
      </c>
      <c r="N200" s="72" t="s">
        <v>1254</v>
      </c>
      <c r="O200" s="71" t="s">
        <v>2010</v>
      </c>
      <c r="P200" s="71" t="s">
        <v>1030</v>
      </c>
      <c r="Q200" s="73" t="s">
        <v>2011</v>
      </c>
      <c r="R200" s="74" t="s">
        <v>2012</v>
      </c>
      <c r="S200" s="75">
        <v>13917.98</v>
      </c>
    </row>
    <row r="201" spans="1:19" s="67" customFormat="1" x14ac:dyDescent="0.25">
      <c r="A201" s="76" t="s">
        <v>270</v>
      </c>
      <c r="B201" s="61" t="s">
        <v>784</v>
      </c>
      <c r="C201" s="62" t="s">
        <v>785</v>
      </c>
      <c r="D201" s="63">
        <v>2061</v>
      </c>
      <c r="E201" s="62" t="s">
        <v>1026</v>
      </c>
      <c r="F201" s="64" t="s">
        <v>1158</v>
      </c>
      <c r="G201" s="62" t="s">
        <v>1044</v>
      </c>
      <c r="H201" s="62" t="s">
        <v>2013</v>
      </c>
      <c r="I201" s="62" t="s">
        <v>1030</v>
      </c>
      <c r="J201" s="62" t="s">
        <v>2014</v>
      </c>
      <c r="K201" s="62" t="s">
        <v>2015</v>
      </c>
      <c r="L201" s="63" t="s">
        <v>1121</v>
      </c>
      <c r="M201" s="62" t="s">
        <v>2016</v>
      </c>
      <c r="N201" s="64" t="s">
        <v>1104</v>
      </c>
      <c r="O201" s="62" t="s">
        <v>1487</v>
      </c>
      <c r="P201" s="62" t="s">
        <v>1030</v>
      </c>
      <c r="Q201" s="65" t="s">
        <v>2017</v>
      </c>
      <c r="R201" s="66" t="s">
        <v>2018</v>
      </c>
      <c r="S201" s="77">
        <v>18957</v>
      </c>
    </row>
    <row r="202" spans="1:19" s="67" customFormat="1" x14ac:dyDescent="0.25">
      <c r="A202" s="68" t="s">
        <v>271</v>
      </c>
      <c r="B202" s="69" t="s">
        <v>786</v>
      </c>
      <c r="C202" s="69" t="s">
        <v>787</v>
      </c>
      <c r="D202" s="70">
        <v>2062</v>
      </c>
      <c r="E202" s="69" t="s">
        <v>1026</v>
      </c>
      <c r="F202" s="69" t="s">
        <v>1126</v>
      </c>
      <c r="G202" s="69" t="s">
        <v>1399</v>
      </c>
      <c r="H202" s="69" t="s">
        <v>2019</v>
      </c>
      <c r="I202" s="71" t="s">
        <v>1115</v>
      </c>
      <c r="J202" s="71" t="s">
        <v>2020</v>
      </c>
      <c r="K202" s="71" t="s">
        <v>2021</v>
      </c>
      <c r="L202" s="70" t="s">
        <v>1121</v>
      </c>
      <c r="M202" s="71" t="s">
        <v>1103</v>
      </c>
      <c r="N202" s="72" t="s">
        <v>2022</v>
      </c>
      <c r="O202" s="71" t="s">
        <v>1838</v>
      </c>
      <c r="P202" s="71" t="s">
        <v>1030</v>
      </c>
      <c r="Q202" s="73" t="s">
        <v>2023</v>
      </c>
      <c r="R202" s="74" t="s">
        <v>2024</v>
      </c>
      <c r="S202" s="75">
        <v>24973.5</v>
      </c>
    </row>
    <row r="203" spans="1:19" s="67" customFormat="1" x14ac:dyDescent="0.25">
      <c r="A203" s="76" t="s">
        <v>272</v>
      </c>
      <c r="B203" s="61" t="s">
        <v>788</v>
      </c>
      <c r="C203" s="62" t="s">
        <v>789</v>
      </c>
      <c r="D203" s="63">
        <v>1068</v>
      </c>
      <c r="E203" s="62" t="s">
        <v>1026</v>
      </c>
      <c r="F203" s="64" t="s">
        <v>1126</v>
      </c>
      <c r="G203" s="62" t="s">
        <v>1303</v>
      </c>
      <c r="H203" s="62" t="s">
        <v>2025</v>
      </c>
      <c r="I203" s="62" t="s">
        <v>1030</v>
      </c>
      <c r="J203" s="62" t="s">
        <v>2026</v>
      </c>
      <c r="K203" s="62" t="s">
        <v>2027</v>
      </c>
      <c r="L203" s="63" t="s">
        <v>1030</v>
      </c>
      <c r="M203" s="62" t="s">
        <v>1030</v>
      </c>
      <c r="N203" s="64" t="s">
        <v>1030</v>
      </c>
      <c r="O203" s="62" t="s">
        <v>1030</v>
      </c>
      <c r="P203" s="62" t="s">
        <v>1030</v>
      </c>
      <c r="Q203" s="65" t="s">
        <v>1030</v>
      </c>
      <c r="R203" s="66" t="s">
        <v>1030</v>
      </c>
      <c r="S203" s="77">
        <v>10443</v>
      </c>
    </row>
    <row r="204" spans="1:19" s="67" customFormat="1" x14ac:dyDescent="0.25">
      <c r="A204" s="68" t="s">
        <v>273</v>
      </c>
      <c r="B204" s="69" t="s">
        <v>790</v>
      </c>
      <c r="C204" s="69" t="s">
        <v>791</v>
      </c>
      <c r="D204" s="70">
        <v>2538</v>
      </c>
      <c r="E204" s="69" t="s">
        <v>1026</v>
      </c>
      <c r="F204" s="69" t="s">
        <v>1192</v>
      </c>
      <c r="G204" s="69" t="s">
        <v>1034</v>
      </c>
      <c r="H204" s="69" t="s">
        <v>2028</v>
      </c>
      <c r="I204" s="71" t="s">
        <v>1030</v>
      </c>
      <c r="J204" s="71" t="s">
        <v>2029</v>
      </c>
      <c r="K204" s="71" t="s">
        <v>2030</v>
      </c>
      <c r="L204" s="70" t="s">
        <v>1066</v>
      </c>
      <c r="M204" s="71" t="s">
        <v>1192</v>
      </c>
      <c r="N204" s="72" t="s">
        <v>1044</v>
      </c>
      <c r="O204" s="71" t="s">
        <v>2031</v>
      </c>
      <c r="P204" s="71" t="s">
        <v>1030</v>
      </c>
      <c r="Q204" s="73" t="s">
        <v>2029</v>
      </c>
      <c r="R204" s="74" t="s">
        <v>2032</v>
      </c>
      <c r="S204" s="75">
        <v>18720</v>
      </c>
    </row>
    <row r="205" spans="1:19" s="67" customFormat="1" x14ac:dyDescent="0.25">
      <c r="A205" s="76" t="s">
        <v>274</v>
      </c>
      <c r="B205" s="61" t="s">
        <v>792</v>
      </c>
      <c r="C205" s="62" t="s">
        <v>793</v>
      </c>
      <c r="D205" s="63">
        <v>1364</v>
      </c>
      <c r="E205" s="62" t="s">
        <v>1026</v>
      </c>
      <c r="F205" s="64" t="s">
        <v>1062</v>
      </c>
      <c r="G205" s="62" t="s">
        <v>1034</v>
      </c>
      <c r="H205" s="62" t="s">
        <v>1747</v>
      </c>
      <c r="I205" s="62" t="s">
        <v>1432</v>
      </c>
      <c r="J205" s="62" t="s">
        <v>2033</v>
      </c>
      <c r="K205" s="62" t="s">
        <v>2034</v>
      </c>
      <c r="L205" s="63" t="s">
        <v>1030</v>
      </c>
      <c r="M205" s="62" t="s">
        <v>1030</v>
      </c>
      <c r="N205" s="64" t="s">
        <v>1030</v>
      </c>
      <c r="O205" s="62" t="s">
        <v>1030</v>
      </c>
      <c r="P205" s="62" t="s">
        <v>1030</v>
      </c>
      <c r="Q205" s="65" t="s">
        <v>1030</v>
      </c>
      <c r="R205" s="66" t="s">
        <v>1030</v>
      </c>
      <c r="S205" s="77">
        <v>15500</v>
      </c>
    </row>
    <row r="206" spans="1:19" s="67" customFormat="1" x14ac:dyDescent="0.25">
      <c r="A206" s="68" t="s">
        <v>275</v>
      </c>
      <c r="B206" s="69" t="s">
        <v>794</v>
      </c>
      <c r="C206" s="69" t="s">
        <v>795</v>
      </c>
      <c r="D206" s="70">
        <v>2653</v>
      </c>
      <c r="E206" s="69" t="s">
        <v>1026</v>
      </c>
      <c r="F206" s="69" t="s">
        <v>2035</v>
      </c>
      <c r="G206" s="69" t="s">
        <v>1254</v>
      </c>
      <c r="H206" s="69" t="s">
        <v>2036</v>
      </c>
      <c r="I206" s="71" t="s">
        <v>1030</v>
      </c>
      <c r="J206" s="71" t="s">
        <v>2037</v>
      </c>
      <c r="K206" s="71" t="s">
        <v>2038</v>
      </c>
      <c r="L206" s="70" t="s">
        <v>1066</v>
      </c>
      <c r="M206" s="71" t="s">
        <v>1126</v>
      </c>
      <c r="N206" s="72" t="s">
        <v>1049</v>
      </c>
      <c r="O206" s="71" t="s">
        <v>2039</v>
      </c>
      <c r="P206" s="71" t="s">
        <v>1030</v>
      </c>
      <c r="Q206" s="73" t="s">
        <v>2037</v>
      </c>
      <c r="R206" s="74" t="s">
        <v>2040</v>
      </c>
      <c r="S206" s="75">
        <v>15500</v>
      </c>
    </row>
    <row r="207" spans="1:19" s="67" customFormat="1" x14ac:dyDescent="0.25">
      <c r="A207" s="76" t="s">
        <v>276</v>
      </c>
      <c r="B207" s="61" t="s">
        <v>599</v>
      </c>
      <c r="C207" s="62" t="s">
        <v>796</v>
      </c>
      <c r="D207" s="63">
        <v>1540</v>
      </c>
      <c r="E207" s="62" t="s">
        <v>1026</v>
      </c>
      <c r="F207" s="64" t="s">
        <v>2041</v>
      </c>
      <c r="G207" s="62" t="s">
        <v>1034</v>
      </c>
      <c r="H207" s="62" t="s">
        <v>2042</v>
      </c>
      <c r="I207" s="62" t="s">
        <v>1030</v>
      </c>
      <c r="J207" s="62" t="s">
        <v>2043</v>
      </c>
      <c r="K207" s="62" t="s">
        <v>2044</v>
      </c>
      <c r="L207" s="63" t="s">
        <v>1066</v>
      </c>
      <c r="M207" s="62" t="s">
        <v>2045</v>
      </c>
      <c r="N207" s="64" t="s">
        <v>1058</v>
      </c>
      <c r="O207" s="62" t="s">
        <v>2046</v>
      </c>
      <c r="P207" s="62" t="s">
        <v>1030</v>
      </c>
      <c r="Q207" s="65" t="s">
        <v>2047</v>
      </c>
      <c r="R207" s="66" t="s">
        <v>2048</v>
      </c>
      <c r="S207" s="77">
        <v>12192.31</v>
      </c>
    </row>
    <row r="208" spans="1:19" s="67" customFormat="1" x14ac:dyDescent="0.25">
      <c r="A208" s="68" t="s">
        <v>277</v>
      </c>
      <c r="B208" s="69" t="s">
        <v>797</v>
      </c>
      <c r="C208" s="69" t="s">
        <v>798</v>
      </c>
      <c r="D208" s="70">
        <v>1069</v>
      </c>
      <c r="E208" s="69" t="s">
        <v>1026</v>
      </c>
      <c r="F208" s="69" t="s">
        <v>1154</v>
      </c>
      <c r="G208" s="69" t="s">
        <v>1044</v>
      </c>
      <c r="H208" s="69" t="s">
        <v>2049</v>
      </c>
      <c r="I208" s="71" t="s">
        <v>1115</v>
      </c>
      <c r="J208" s="71" t="s">
        <v>2050</v>
      </c>
      <c r="K208" s="71" t="s">
        <v>2051</v>
      </c>
      <c r="L208" s="70" t="s">
        <v>1030</v>
      </c>
      <c r="M208" s="71" t="s">
        <v>1030</v>
      </c>
      <c r="N208" s="72" t="s">
        <v>1030</v>
      </c>
      <c r="O208" s="71" t="s">
        <v>1030</v>
      </c>
      <c r="P208" s="71" t="s">
        <v>1030</v>
      </c>
      <c r="Q208" s="73" t="s">
        <v>1030</v>
      </c>
      <c r="R208" s="74" t="s">
        <v>1030</v>
      </c>
      <c r="S208" s="75">
        <v>15500</v>
      </c>
    </row>
    <row r="209" spans="1:19" s="67" customFormat="1" x14ac:dyDescent="0.25">
      <c r="A209" s="76" t="s">
        <v>278</v>
      </c>
      <c r="B209" s="61" t="s">
        <v>799</v>
      </c>
      <c r="C209" s="62" t="s">
        <v>800</v>
      </c>
      <c r="D209" s="63">
        <v>1612</v>
      </c>
      <c r="E209" s="62" t="s">
        <v>1026</v>
      </c>
      <c r="F209" s="64" t="s">
        <v>1188</v>
      </c>
      <c r="G209" s="62" t="s">
        <v>1391</v>
      </c>
      <c r="H209" s="62" t="s">
        <v>2052</v>
      </c>
      <c r="I209" s="62" t="s">
        <v>1030</v>
      </c>
      <c r="J209" s="62">
        <v>5087933161</v>
      </c>
      <c r="K209" s="62" t="s">
        <v>2053</v>
      </c>
      <c r="L209" s="63" t="s">
        <v>1030</v>
      </c>
      <c r="M209" s="62" t="s">
        <v>1030</v>
      </c>
      <c r="N209" s="64" t="s">
        <v>1030</v>
      </c>
      <c r="O209" s="62" t="s">
        <v>1030</v>
      </c>
      <c r="P209" s="62" t="s">
        <v>1030</v>
      </c>
      <c r="Q209" s="65" t="s">
        <v>1030</v>
      </c>
      <c r="R209" s="66" t="s">
        <v>1030</v>
      </c>
      <c r="S209" s="77">
        <v>10115.879999999999</v>
      </c>
    </row>
    <row r="210" spans="1:19" s="67" customFormat="1" x14ac:dyDescent="0.25">
      <c r="A210" s="68" t="s">
        <v>279</v>
      </c>
      <c r="B210" s="69" t="s">
        <v>801</v>
      </c>
      <c r="C210" s="69" t="s">
        <v>802</v>
      </c>
      <c r="D210" s="70">
        <v>1960</v>
      </c>
      <c r="E210" s="69" t="s">
        <v>1026</v>
      </c>
      <c r="F210" s="69" t="s">
        <v>1027</v>
      </c>
      <c r="G210" s="69" t="s">
        <v>1034</v>
      </c>
      <c r="H210" s="69" t="s">
        <v>2054</v>
      </c>
      <c r="I210" s="71" t="s">
        <v>1030</v>
      </c>
      <c r="J210" s="71" t="s">
        <v>2055</v>
      </c>
      <c r="K210" s="71" t="s">
        <v>2056</v>
      </c>
      <c r="L210" s="70" t="s">
        <v>1030</v>
      </c>
      <c r="M210" s="71" t="s">
        <v>1030</v>
      </c>
      <c r="N210" s="72" t="s">
        <v>1030</v>
      </c>
      <c r="O210" s="71" t="s">
        <v>1030</v>
      </c>
      <c r="P210" s="71" t="s">
        <v>1030</v>
      </c>
      <c r="Q210" s="73" t="s">
        <v>1030</v>
      </c>
      <c r="R210" s="74" t="s">
        <v>1030</v>
      </c>
      <c r="S210" s="75">
        <v>18828.900000000001</v>
      </c>
    </row>
    <row r="211" spans="1:19" s="67" customFormat="1" x14ac:dyDescent="0.25">
      <c r="A211" s="76" t="s">
        <v>280</v>
      </c>
      <c r="B211" s="61" t="s">
        <v>803</v>
      </c>
      <c r="C211" s="62" t="s">
        <v>804</v>
      </c>
      <c r="D211" s="63">
        <v>1002</v>
      </c>
      <c r="E211" s="62" t="s">
        <v>1026</v>
      </c>
      <c r="F211" s="64" t="s">
        <v>1317</v>
      </c>
      <c r="G211" s="62">
        <v>0</v>
      </c>
      <c r="H211" s="62" t="s">
        <v>2057</v>
      </c>
      <c r="I211" s="62" t="s">
        <v>1030</v>
      </c>
      <c r="J211" s="62" t="s">
        <v>2058</v>
      </c>
      <c r="K211" s="62" t="s">
        <v>2059</v>
      </c>
      <c r="L211" s="63" t="s">
        <v>1030</v>
      </c>
      <c r="M211" s="62" t="s">
        <v>1030</v>
      </c>
      <c r="N211" s="64" t="s">
        <v>1030</v>
      </c>
      <c r="O211" s="62" t="s">
        <v>1030</v>
      </c>
      <c r="P211" s="62" t="s">
        <v>1030</v>
      </c>
      <c r="Q211" s="65" t="s">
        <v>1030</v>
      </c>
      <c r="R211" s="66" t="s">
        <v>1030</v>
      </c>
      <c r="S211" s="77">
        <v>10500</v>
      </c>
    </row>
    <row r="212" spans="1:19" s="67" customFormat="1" x14ac:dyDescent="0.25">
      <c r="A212" s="68" t="s">
        <v>281</v>
      </c>
      <c r="B212" s="69" t="s">
        <v>805</v>
      </c>
      <c r="C212" s="69" t="s">
        <v>806</v>
      </c>
      <c r="D212" s="70">
        <v>1463</v>
      </c>
      <c r="E212" s="69" t="s">
        <v>1026</v>
      </c>
      <c r="F212" s="69" t="s">
        <v>1090</v>
      </c>
      <c r="G212" s="69" t="s">
        <v>1123</v>
      </c>
      <c r="H212" s="69" t="s">
        <v>2060</v>
      </c>
      <c r="I212" s="71" t="s">
        <v>1030</v>
      </c>
      <c r="J212" s="71">
        <v>9784332113</v>
      </c>
      <c r="K212" s="71" t="s">
        <v>2061</v>
      </c>
      <c r="L212" s="70" t="s">
        <v>1030</v>
      </c>
      <c r="M212" s="71" t="s">
        <v>1030</v>
      </c>
      <c r="N212" s="72" t="s">
        <v>1030</v>
      </c>
      <c r="O212" s="71" t="s">
        <v>1030</v>
      </c>
      <c r="P212" s="71" t="s">
        <v>1030</v>
      </c>
      <c r="Q212" s="73" t="s">
        <v>1030</v>
      </c>
      <c r="R212" s="74" t="s">
        <v>1030</v>
      </c>
      <c r="S212" s="75">
        <v>19000</v>
      </c>
    </row>
    <row r="213" spans="1:19" s="67" customFormat="1" x14ac:dyDescent="0.25">
      <c r="A213" s="76" t="s">
        <v>282</v>
      </c>
      <c r="B213" s="61" t="s">
        <v>807</v>
      </c>
      <c r="C213" s="62" t="s">
        <v>808</v>
      </c>
      <c r="D213" s="63">
        <v>1235</v>
      </c>
      <c r="E213" s="62" t="s">
        <v>1026</v>
      </c>
      <c r="F213" s="64" t="s">
        <v>1122</v>
      </c>
      <c r="G213" s="62"/>
      <c r="H213" s="62" t="s">
        <v>2539</v>
      </c>
      <c r="I213" s="62" t="s">
        <v>1030</v>
      </c>
      <c r="J213" s="62" t="s">
        <v>2540</v>
      </c>
      <c r="K213" s="62" t="s">
        <v>2062</v>
      </c>
      <c r="L213" s="63" t="s">
        <v>1030</v>
      </c>
      <c r="M213" s="62" t="s">
        <v>1030</v>
      </c>
      <c r="N213" s="64" t="s">
        <v>1030</v>
      </c>
      <c r="O213" s="62" t="s">
        <v>1030</v>
      </c>
      <c r="P213" s="62" t="s">
        <v>1030</v>
      </c>
      <c r="Q213" s="65" t="s">
        <v>1030</v>
      </c>
      <c r="R213" s="66" t="s">
        <v>1030</v>
      </c>
      <c r="S213" s="77">
        <v>10500</v>
      </c>
    </row>
    <row r="214" spans="1:19" s="67" customFormat="1" x14ac:dyDescent="0.25">
      <c r="A214" s="68" t="s">
        <v>283</v>
      </c>
      <c r="B214" s="69" t="s">
        <v>809</v>
      </c>
      <c r="C214" s="69" t="s">
        <v>810</v>
      </c>
      <c r="D214" s="70">
        <v>1366</v>
      </c>
      <c r="E214" s="69" t="s">
        <v>1026</v>
      </c>
      <c r="F214" s="69" t="s">
        <v>1067</v>
      </c>
      <c r="G214" s="69" t="s">
        <v>1273</v>
      </c>
      <c r="H214" s="69" t="s">
        <v>2063</v>
      </c>
      <c r="I214" s="71" t="s">
        <v>1030</v>
      </c>
      <c r="J214" s="71" t="s">
        <v>2064</v>
      </c>
      <c r="K214" s="71" t="s">
        <v>2065</v>
      </c>
      <c r="L214" s="70" t="s">
        <v>1030</v>
      </c>
      <c r="M214" s="71" t="s">
        <v>1030</v>
      </c>
      <c r="N214" s="72" t="s">
        <v>1030</v>
      </c>
      <c r="O214" s="71" t="s">
        <v>1030</v>
      </c>
      <c r="P214" s="71" t="s">
        <v>1030</v>
      </c>
      <c r="Q214" s="73" t="s">
        <v>1030</v>
      </c>
      <c r="R214" s="74" t="s">
        <v>1030</v>
      </c>
      <c r="S214" s="75">
        <v>7649.02</v>
      </c>
    </row>
    <row r="215" spans="1:19" s="67" customFormat="1" x14ac:dyDescent="0.25">
      <c r="A215" s="76" t="s">
        <v>284</v>
      </c>
      <c r="B215" s="61" t="s">
        <v>811</v>
      </c>
      <c r="C215" s="62" t="s">
        <v>812</v>
      </c>
      <c r="D215" s="63">
        <v>1331</v>
      </c>
      <c r="E215" s="62" t="s">
        <v>1026</v>
      </c>
      <c r="F215" s="64" t="s">
        <v>1192</v>
      </c>
      <c r="G215" s="62" t="s">
        <v>1034</v>
      </c>
      <c r="H215" s="62" t="s">
        <v>2066</v>
      </c>
      <c r="I215" s="62" t="s">
        <v>1030</v>
      </c>
      <c r="J215" s="62" t="s">
        <v>2067</v>
      </c>
      <c r="K215" s="62" t="s">
        <v>2068</v>
      </c>
      <c r="L215" s="63" t="s">
        <v>1030</v>
      </c>
      <c r="M215" s="62" t="s">
        <v>1030</v>
      </c>
      <c r="N215" s="64" t="s">
        <v>1030</v>
      </c>
      <c r="O215" s="62" t="s">
        <v>1030</v>
      </c>
      <c r="P215" s="62" t="s">
        <v>1030</v>
      </c>
      <c r="Q215" s="65" t="s">
        <v>1030</v>
      </c>
      <c r="R215" s="66" t="s">
        <v>1030</v>
      </c>
      <c r="S215" s="77">
        <v>10500</v>
      </c>
    </row>
    <row r="216" spans="1:19" s="67" customFormat="1" x14ac:dyDescent="0.25">
      <c r="A216" s="68" t="s">
        <v>285</v>
      </c>
      <c r="B216" s="69" t="s">
        <v>813</v>
      </c>
      <c r="C216" s="69" t="s">
        <v>814</v>
      </c>
      <c r="D216" s="70">
        <v>1201</v>
      </c>
      <c r="E216" s="69" t="s">
        <v>1026</v>
      </c>
      <c r="F216" s="69" t="s">
        <v>1043</v>
      </c>
      <c r="G216" s="69" t="s">
        <v>1030</v>
      </c>
      <c r="H216" s="69" t="s">
        <v>2069</v>
      </c>
      <c r="I216" s="71" t="s">
        <v>1030</v>
      </c>
      <c r="J216" s="71" t="s">
        <v>2070</v>
      </c>
      <c r="K216" s="71" t="s">
        <v>2071</v>
      </c>
      <c r="L216" s="70" t="s">
        <v>2072</v>
      </c>
      <c r="M216" s="71" t="s">
        <v>2073</v>
      </c>
      <c r="N216" s="72" t="s">
        <v>1030</v>
      </c>
      <c r="O216" s="71" t="s">
        <v>2074</v>
      </c>
      <c r="P216" s="71" t="s">
        <v>1030</v>
      </c>
      <c r="Q216" s="73" t="s">
        <v>2070</v>
      </c>
      <c r="R216" s="74" t="s">
        <v>2075</v>
      </c>
      <c r="S216" s="75">
        <v>18581.490000000002</v>
      </c>
    </row>
    <row r="217" spans="1:19" s="67" customFormat="1" x14ac:dyDescent="0.25">
      <c r="A217" s="76" t="s">
        <v>286</v>
      </c>
      <c r="B217" s="61" t="s">
        <v>815</v>
      </c>
      <c r="C217" s="62" t="s">
        <v>816</v>
      </c>
      <c r="D217" s="63">
        <v>1070</v>
      </c>
      <c r="E217" s="62" t="s">
        <v>1026</v>
      </c>
      <c r="F217" s="64" t="s">
        <v>1158</v>
      </c>
      <c r="G217" s="62" t="s">
        <v>1030</v>
      </c>
      <c r="H217" s="62" t="s">
        <v>2076</v>
      </c>
      <c r="I217" s="62" t="s">
        <v>1030</v>
      </c>
      <c r="J217" s="62" t="s">
        <v>2077</v>
      </c>
      <c r="K217" s="62" t="s">
        <v>2078</v>
      </c>
      <c r="L217" s="63" t="s">
        <v>2079</v>
      </c>
      <c r="M217" s="62" t="s">
        <v>2080</v>
      </c>
      <c r="N217" s="64" t="s">
        <v>1030</v>
      </c>
      <c r="O217" s="62" t="s">
        <v>2081</v>
      </c>
      <c r="P217" s="62" t="s">
        <v>1030</v>
      </c>
      <c r="Q217" s="65" t="s">
        <v>2082</v>
      </c>
      <c r="R217" s="66" t="s">
        <v>2083</v>
      </c>
      <c r="S217" s="77">
        <v>10500</v>
      </c>
    </row>
    <row r="218" spans="1:19" s="67" customFormat="1" x14ac:dyDescent="0.25">
      <c r="A218" s="68" t="s">
        <v>287</v>
      </c>
      <c r="B218" s="69" t="s">
        <v>817</v>
      </c>
      <c r="C218" s="69" t="s">
        <v>818</v>
      </c>
      <c r="D218" s="70">
        <v>2762</v>
      </c>
      <c r="E218" s="69" t="s">
        <v>1026</v>
      </c>
      <c r="F218" s="69" t="s">
        <v>1395</v>
      </c>
      <c r="G218" s="69" t="s">
        <v>1030</v>
      </c>
      <c r="H218" s="69" t="s">
        <v>2084</v>
      </c>
      <c r="I218" s="71" t="s">
        <v>1030</v>
      </c>
      <c r="J218" s="71" t="s">
        <v>2085</v>
      </c>
      <c r="K218" s="71" t="s">
        <v>2086</v>
      </c>
      <c r="L218" s="70" t="s">
        <v>1121</v>
      </c>
      <c r="M218" s="71" t="s">
        <v>1122</v>
      </c>
      <c r="N218" s="72" t="s">
        <v>1254</v>
      </c>
      <c r="O218" s="71" t="s">
        <v>2087</v>
      </c>
      <c r="P218" s="71" t="s">
        <v>1115</v>
      </c>
      <c r="Q218" s="73" t="s">
        <v>2085</v>
      </c>
      <c r="R218" s="74" t="s">
        <v>2088</v>
      </c>
      <c r="S218" s="75">
        <v>14289</v>
      </c>
    </row>
    <row r="219" spans="1:19" s="67" customFormat="1" x14ac:dyDescent="0.25">
      <c r="A219" s="76" t="s">
        <v>288</v>
      </c>
      <c r="B219" s="61" t="s">
        <v>819</v>
      </c>
      <c r="C219" s="62" t="s">
        <v>820</v>
      </c>
      <c r="D219" s="63">
        <v>2360</v>
      </c>
      <c r="E219" s="62" t="s">
        <v>1026</v>
      </c>
      <c r="F219" s="64" t="s">
        <v>2089</v>
      </c>
      <c r="G219" s="62" t="s">
        <v>1322</v>
      </c>
      <c r="H219" s="62" t="s">
        <v>2090</v>
      </c>
      <c r="I219" s="62" t="s">
        <v>1030</v>
      </c>
      <c r="J219" s="62" t="s">
        <v>2091</v>
      </c>
      <c r="K219" s="62" t="s">
        <v>2092</v>
      </c>
      <c r="L219" s="63" t="s">
        <v>1066</v>
      </c>
      <c r="M219" s="62" t="s">
        <v>1546</v>
      </c>
      <c r="N219" s="64" t="s">
        <v>1565</v>
      </c>
      <c r="O219" s="62" t="s">
        <v>2093</v>
      </c>
      <c r="P219" s="62" t="s">
        <v>1030</v>
      </c>
      <c r="Q219" s="65" t="s">
        <v>2091</v>
      </c>
      <c r="R219" s="66" t="s">
        <v>2094</v>
      </c>
      <c r="S219" s="77">
        <v>34999.9</v>
      </c>
    </row>
    <row r="220" spans="1:19" s="67" customFormat="1" x14ac:dyDescent="0.25">
      <c r="A220" s="68" t="s">
        <v>289</v>
      </c>
      <c r="B220" s="69" t="s">
        <v>821</v>
      </c>
      <c r="C220" s="69" t="s">
        <v>822</v>
      </c>
      <c r="D220" s="70">
        <v>2367</v>
      </c>
      <c r="E220" s="69" t="s">
        <v>2095</v>
      </c>
      <c r="F220" s="69" t="s">
        <v>2096</v>
      </c>
      <c r="G220" s="69" t="s">
        <v>1049</v>
      </c>
      <c r="H220" s="69" t="s">
        <v>1784</v>
      </c>
      <c r="I220" s="71" t="s">
        <v>1030</v>
      </c>
      <c r="J220" s="71">
        <v>7815852633</v>
      </c>
      <c r="K220" s="71" t="s">
        <v>2097</v>
      </c>
      <c r="L220" s="70" t="s">
        <v>1030</v>
      </c>
      <c r="M220" s="71" t="s">
        <v>1030</v>
      </c>
      <c r="N220" s="72" t="s">
        <v>1030</v>
      </c>
      <c r="O220" s="71" t="s">
        <v>1030</v>
      </c>
      <c r="P220" s="71" t="s">
        <v>1030</v>
      </c>
      <c r="Q220" s="73" t="s">
        <v>1030</v>
      </c>
      <c r="R220" s="74" t="s">
        <v>1030</v>
      </c>
      <c r="S220" s="75">
        <v>12500</v>
      </c>
    </row>
    <row r="221" spans="1:19" s="67" customFormat="1" x14ac:dyDescent="0.25">
      <c r="A221" s="76" t="s">
        <v>290</v>
      </c>
      <c r="B221" s="61" t="s">
        <v>823</v>
      </c>
      <c r="C221" s="62" t="s">
        <v>824</v>
      </c>
      <c r="D221" s="63">
        <v>1541</v>
      </c>
      <c r="E221" s="62" t="s">
        <v>1026</v>
      </c>
      <c r="F221" s="64" t="s">
        <v>1027</v>
      </c>
      <c r="G221" s="62" t="s">
        <v>1273</v>
      </c>
      <c r="H221" s="62" t="s">
        <v>2098</v>
      </c>
      <c r="I221" s="62" t="s">
        <v>1030</v>
      </c>
      <c r="J221" s="62" t="s">
        <v>2099</v>
      </c>
      <c r="K221" s="62" t="s">
        <v>2100</v>
      </c>
      <c r="L221" s="63" t="s">
        <v>1121</v>
      </c>
      <c r="M221" s="62" t="s">
        <v>1283</v>
      </c>
      <c r="N221" s="64" t="s">
        <v>1034</v>
      </c>
      <c r="O221" s="62" t="s">
        <v>2101</v>
      </c>
      <c r="P221" s="62" t="s">
        <v>1030</v>
      </c>
      <c r="Q221" s="65" t="s">
        <v>2102</v>
      </c>
      <c r="R221" s="66" t="s">
        <v>2103</v>
      </c>
      <c r="S221" s="77">
        <v>12500</v>
      </c>
    </row>
    <row r="222" spans="1:19" s="67" customFormat="1" x14ac:dyDescent="0.25">
      <c r="A222" s="68" t="s">
        <v>291</v>
      </c>
      <c r="B222" s="69" t="s">
        <v>825</v>
      </c>
      <c r="C222" s="69" t="s">
        <v>826</v>
      </c>
      <c r="D222" s="70">
        <v>2169</v>
      </c>
      <c r="E222" s="69" t="s">
        <v>1026</v>
      </c>
      <c r="F222" s="69" t="s">
        <v>1103</v>
      </c>
      <c r="G222" s="69" t="s">
        <v>1030</v>
      </c>
      <c r="H222" s="69" t="s">
        <v>2104</v>
      </c>
      <c r="I222" s="71" t="s">
        <v>1030</v>
      </c>
      <c r="J222" s="71" t="s">
        <v>2105</v>
      </c>
      <c r="K222" s="71" t="s">
        <v>2106</v>
      </c>
      <c r="L222" s="70" t="s">
        <v>1112</v>
      </c>
      <c r="M222" s="71" t="s">
        <v>1134</v>
      </c>
      <c r="N222" s="72" t="s">
        <v>1030</v>
      </c>
      <c r="O222" s="71" t="s">
        <v>1385</v>
      </c>
      <c r="P222" s="71" t="s">
        <v>1030</v>
      </c>
      <c r="Q222" s="73" t="s">
        <v>2107</v>
      </c>
      <c r="R222" s="74" t="s">
        <v>2108</v>
      </c>
      <c r="S222" s="75">
        <v>49872.959999999999</v>
      </c>
    </row>
    <row r="223" spans="1:19" s="67" customFormat="1" x14ac:dyDescent="0.25">
      <c r="A223" s="76" t="s">
        <v>292</v>
      </c>
      <c r="B223" s="61" t="s">
        <v>827</v>
      </c>
      <c r="C223" s="62" t="s">
        <v>828</v>
      </c>
      <c r="D223" s="63">
        <v>2368</v>
      </c>
      <c r="E223" s="62" t="s">
        <v>1026</v>
      </c>
      <c r="F223" s="64" t="s">
        <v>1516</v>
      </c>
      <c r="G223" s="62" t="s">
        <v>1322</v>
      </c>
      <c r="H223" s="62" t="s">
        <v>2109</v>
      </c>
      <c r="I223" s="62" t="s">
        <v>1030</v>
      </c>
      <c r="J223" s="62" t="s">
        <v>2110</v>
      </c>
      <c r="K223" s="62" t="s">
        <v>2111</v>
      </c>
      <c r="L223" s="63" t="s">
        <v>1271</v>
      </c>
      <c r="M223" s="62" t="s">
        <v>1142</v>
      </c>
      <c r="N223" s="64" t="s">
        <v>1358</v>
      </c>
      <c r="O223" s="62" t="s">
        <v>2112</v>
      </c>
      <c r="P223" s="62" t="s">
        <v>1030</v>
      </c>
      <c r="Q223" s="65" t="s">
        <v>2110</v>
      </c>
      <c r="R223" s="66" t="s">
        <v>2113</v>
      </c>
      <c r="S223" s="77">
        <v>25000</v>
      </c>
    </row>
    <row r="224" spans="1:19" s="67" customFormat="1" x14ac:dyDescent="0.25">
      <c r="A224" s="68" t="s">
        <v>293</v>
      </c>
      <c r="B224" s="69" t="s">
        <v>829</v>
      </c>
      <c r="C224" s="69" t="s">
        <v>830</v>
      </c>
      <c r="D224" s="70">
        <v>2767</v>
      </c>
      <c r="E224" s="69" t="s">
        <v>1026</v>
      </c>
      <c r="F224" s="69" t="s">
        <v>1302</v>
      </c>
      <c r="G224" s="69" t="s">
        <v>1104</v>
      </c>
      <c r="H224" s="69" t="s">
        <v>2114</v>
      </c>
      <c r="I224" s="71" t="s">
        <v>1030</v>
      </c>
      <c r="J224" s="71" t="s">
        <v>2115</v>
      </c>
      <c r="K224" s="71" t="s">
        <v>2116</v>
      </c>
      <c r="L224" s="70" t="s">
        <v>2117</v>
      </c>
      <c r="M224" s="71" t="s">
        <v>2118</v>
      </c>
      <c r="N224" s="72" t="s">
        <v>1030</v>
      </c>
      <c r="O224" s="71" t="s">
        <v>2119</v>
      </c>
      <c r="P224" s="71" t="s">
        <v>1030</v>
      </c>
      <c r="Q224" s="73" t="s">
        <v>2115</v>
      </c>
      <c r="R224" s="74" t="s">
        <v>2120</v>
      </c>
      <c r="S224" s="75">
        <v>6851.01</v>
      </c>
    </row>
    <row r="225" spans="1:19" s="67" customFormat="1" x14ac:dyDescent="0.25">
      <c r="A225" s="76" t="s">
        <v>294</v>
      </c>
      <c r="B225" s="61" t="s">
        <v>831</v>
      </c>
      <c r="C225" s="62" t="s">
        <v>832</v>
      </c>
      <c r="D225" s="63" t="s">
        <v>833</v>
      </c>
      <c r="E225" s="62" t="s">
        <v>1026</v>
      </c>
      <c r="F225" s="64" t="s">
        <v>1546</v>
      </c>
      <c r="G225" s="62" t="s">
        <v>1044</v>
      </c>
      <c r="H225" s="62" t="s">
        <v>2121</v>
      </c>
      <c r="I225" s="62" t="s">
        <v>1030</v>
      </c>
      <c r="J225" s="62" t="s">
        <v>2122</v>
      </c>
      <c r="K225" s="62" t="s">
        <v>2123</v>
      </c>
      <c r="L225" s="63" t="s">
        <v>1030</v>
      </c>
      <c r="M225" s="62" t="s">
        <v>1030</v>
      </c>
      <c r="N225" s="64" t="s">
        <v>1030</v>
      </c>
      <c r="O225" s="62" t="s">
        <v>1030</v>
      </c>
      <c r="P225" s="62" t="s">
        <v>1030</v>
      </c>
      <c r="Q225" s="65" t="s">
        <v>1030</v>
      </c>
      <c r="R225" s="66" t="s">
        <v>1030</v>
      </c>
      <c r="S225" s="77">
        <v>14110.76</v>
      </c>
    </row>
    <row r="226" spans="1:19" s="67" customFormat="1" x14ac:dyDescent="0.25">
      <c r="A226" s="68" t="s">
        <v>295</v>
      </c>
      <c r="B226" s="69" t="s">
        <v>834</v>
      </c>
      <c r="C226" s="69" t="s">
        <v>835</v>
      </c>
      <c r="D226" s="70">
        <v>27469</v>
      </c>
      <c r="E226" s="69" t="s">
        <v>1026</v>
      </c>
      <c r="F226" s="69" t="s">
        <v>2124</v>
      </c>
      <c r="G226" s="69" t="s">
        <v>1058</v>
      </c>
      <c r="H226" s="69" t="s">
        <v>2125</v>
      </c>
      <c r="I226" s="71" t="s">
        <v>1030</v>
      </c>
      <c r="J226" s="71" t="s">
        <v>2126</v>
      </c>
      <c r="K226" s="71" t="s">
        <v>2127</v>
      </c>
      <c r="L226" s="70" t="s">
        <v>1030</v>
      </c>
      <c r="M226" s="71" t="s">
        <v>1030</v>
      </c>
      <c r="N226" s="72" t="s">
        <v>1030</v>
      </c>
      <c r="O226" s="71" t="s">
        <v>1030</v>
      </c>
      <c r="P226" s="71" t="s">
        <v>1030</v>
      </c>
      <c r="Q226" s="73" t="s">
        <v>1030</v>
      </c>
      <c r="R226" s="74" t="s">
        <v>1030</v>
      </c>
      <c r="S226" s="75">
        <v>18475</v>
      </c>
    </row>
    <row r="227" spans="1:19" s="67" customFormat="1" x14ac:dyDescent="0.25">
      <c r="A227" s="76" t="s">
        <v>296</v>
      </c>
      <c r="B227" s="61" t="s">
        <v>836</v>
      </c>
      <c r="C227" s="62" t="s">
        <v>837</v>
      </c>
      <c r="D227" s="63">
        <v>2151</v>
      </c>
      <c r="E227" s="62" t="s">
        <v>1026</v>
      </c>
      <c r="F227" s="64" t="s">
        <v>2128</v>
      </c>
      <c r="G227" s="62" t="s">
        <v>1104</v>
      </c>
      <c r="H227" s="62" t="s">
        <v>2129</v>
      </c>
      <c r="I227" s="62" t="s">
        <v>1030</v>
      </c>
      <c r="J227" s="62" t="s">
        <v>2130</v>
      </c>
      <c r="K227" s="62" t="s">
        <v>2131</v>
      </c>
      <c r="L227" s="63" t="s">
        <v>1217</v>
      </c>
      <c r="M227" s="62" t="s">
        <v>1062</v>
      </c>
      <c r="N227" s="64" t="s">
        <v>1254</v>
      </c>
      <c r="O227" s="62" t="s">
        <v>2132</v>
      </c>
      <c r="P227" s="62" t="s">
        <v>1030</v>
      </c>
      <c r="Q227" s="65">
        <v>7812864857</v>
      </c>
      <c r="R227" s="66" t="s">
        <v>2133</v>
      </c>
      <c r="S227" s="77">
        <v>34973.839999999997</v>
      </c>
    </row>
    <row r="228" spans="1:19" s="67" customFormat="1" x14ac:dyDescent="0.25">
      <c r="A228" s="68" t="s">
        <v>297</v>
      </c>
      <c r="B228" s="69" t="s">
        <v>838</v>
      </c>
      <c r="C228" s="69" t="s">
        <v>839</v>
      </c>
      <c r="D228" s="70">
        <v>1254</v>
      </c>
      <c r="E228" s="69" t="s">
        <v>1026</v>
      </c>
      <c r="F228" s="69" t="s">
        <v>1057</v>
      </c>
      <c r="G228" s="69" t="s">
        <v>1030</v>
      </c>
      <c r="H228" s="69" t="s">
        <v>2134</v>
      </c>
      <c r="I228" s="71" t="s">
        <v>1030</v>
      </c>
      <c r="J228" s="71" t="s">
        <v>2135</v>
      </c>
      <c r="K228" s="71" t="s">
        <v>2136</v>
      </c>
      <c r="L228" s="70" t="s">
        <v>2137</v>
      </c>
      <c r="M228" s="71" t="s">
        <v>1915</v>
      </c>
      <c r="N228" s="72" t="s">
        <v>1030</v>
      </c>
      <c r="O228" s="71" t="s">
        <v>1517</v>
      </c>
      <c r="P228" s="71" t="s">
        <v>1030</v>
      </c>
      <c r="Q228" s="73" t="s">
        <v>2138</v>
      </c>
      <c r="R228" s="74" t="s">
        <v>2139</v>
      </c>
      <c r="S228" s="75">
        <v>20855.439999999999</v>
      </c>
    </row>
    <row r="229" spans="1:19" s="67" customFormat="1" x14ac:dyDescent="0.25">
      <c r="A229" s="76" t="s">
        <v>298</v>
      </c>
      <c r="B229" s="61" t="s">
        <v>840</v>
      </c>
      <c r="C229" s="62" t="s">
        <v>841</v>
      </c>
      <c r="D229" s="63">
        <v>2770</v>
      </c>
      <c r="E229" s="62" t="s">
        <v>1026</v>
      </c>
      <c r="F229" s="64" t="s">
        <v>1108</v>
      </c>
      <c r="G229" s="62" t="s">
        <v>1030</v>
      </c>
      <c r="H229" s="62" t="s">
        <v>2140</v>
      </c>
      <c r="I229" s="62" t="s">
        <v>1030</v>
      </c>
      <c r="J229" s="62" t="s">
        <v>2141</v>
      </c>
      <c r="K229" s="62" t="s">
        <v>2142</v>
      </c>
      <c r="L229" s="63" t="s">
        <v>1764</v>
      </c>
      <c r="M229" s="62" t="s">
        <v>2143</v>
      </c>
      <c r="N229" s="64" t="s">
        <v>1030</v>
      </c>
      <c r="O229" s="62" t="s">
        <v>1853</v>
      </c>
      <c r="P229" s="62" t="s">
        <v>1030</v>
      </c>
      <c r="Q229" s="65" t="s">
        <v>2144</v>
      </c>
      <c r="R229" s="66" t="s">
        <v>2145</v>
      </c>
      <c r="S229" s="77">
        <v>15107</v>
      </c>
    </row>
    <row r="230" spans="1:19" s="67" customFormat="1" x14ac:dyDescent="0.25">
      <c r="A230" s="68" t="s">
        <v>299</v>
      </c>
      <c r="B230" s="69" t="s">
        <v>842</v>
      </c>
      <c r="C230" s="69" t="s">
        <v>843</v>
      </c>
      <c r="D230" s="70">
        <v>1966</v>
      </c>
      <c r="E230" s="69" t="s">
        <v>1026</v>
      </c>
      <c r="F230" s="69" t="s">
        <v>1146</v>
      </c>
      <c r="G230" s="69" t="s">
        <v>1030</v>
      </c>
      <c r="H230" s="69" t="s">
        <v>2146</v>
      </c>
      <c r="I230" s="71" t="s">
        <v>1030</v>
      </c>
      <c r="J230" s="71" t="s">
        <v>2147</v>
      </c>
      <c r="K230" s="71" t="s">
        <v>2148</v>
      </c>
      <c r="L230" s="70" t="s">
        <v>1217</v>
      </c>
      <c r="M230" s="71" t="s">
        <v>2149</v>
      </c>
      <c r="N230" s="72" t="s">
        <v>1030</v>
      </c>
      <c r="O230" s="71" t="s">
        <v>2150</v>
      </c>
      <c r="P230" s="71" t="s">
        <v>1030</v>
      </c>
      <c r="Q230" s="73" t="s">
        <v>2151</v>
      </c>
      <c r="R230" s="74" t="s">
        <v>2152</v>
      </c>
      <c r="S230" s="75">
        <v>10230.200000000001</v>
      </c>
    </row>
    <row r="231" spans="1:19" s="67" customFormat="1" x14ac:dyDescent="0.25">
      <c r="A231" s="76" t="s">
        <v>300</v>
      </c>
      <c r="B231" s="61" t="s">
        <v>844</v>
      </c>
      <c r="C231" s="62" t="s">
        <v>845</v>
      </c>
      <c r="D231" s="63">
        <v>1367</v>
      </c>
      <c r="E231" s="62" t="s">
        <v>1026</v>
      </c>
      <c r="F231" s="64" t="s">
        <v>1317</v>
      </c>
      <c r="G231" s="62" t="s">
        <v>1049</v>
      </c>
      <c r="H231" s="62" t="s">
        <v>1318</v>
      </c>
      <c r="I231" s="62" t="s">
        <v>1030</v>
      </c>
      <c r="J231" s="62" t="s">
        <v>1319</v>
      </c>
      <c r="K231" s="62" t="s">
        <v>2153</v>
      </c>
      <c r="L231" s="63" t="s">
        <v>1030</v>
      </c>
      <c r="M231" s="62" t="s">
        <v>1030</v>
      </c>
      <c r="N231" s="64" t="s">
        <v>1030</v>
      </c>
      <c r="O231" s="62" t="s">
        <v>1030</v>
      </c>
      <c r="P231" s="62" t="s">
        <v>1030</v>
      </c>
      <c r="Q231" s="65" t="s">
        <v>1030</v>
      </c>
      <c r="R231" s="66" t="s">
        <v>1030</v>
      </c>
      <c r="S231" s="77">
        <v>6719.11</v>
      </c>
    </row>
    <row r="232" spans="1:19" s="67" customFormat="1" x14ac:dyDescent="0.25">
      <c r="A232" s="68" t="s">
        <v>301</v>
      </c>
      <c r="B232" s="69" t="s">
        <v>846</v>
      </c>
      <c r="C232" s="69" t="s">
        <v>847</v>
      </c>
      <c r="D232" s="70">
        <v>1969</v>
      </c>
      <c r="E232" s="69" t="s">
        <v>1093</v>
      </c>
      <c r="F232" s="69" t="s">
        <v>1146</v>
      </c>
      <c r="G232" s="69" t="s">
        <v>1034</v>
      </c>
      <c r="H232" s="69" t="s">
        <v>2154</v>
      </c>
      <c r="I232" s="71" t="s">
        <v>1030</v>
      </c>
      <c r="J232" s="71" t="s">
        <v>2155</v>
      </c>
      <c r="K232" s="71" t="s">
        <v>2156</v>
      </c>
      <c r="L232" s="70" t="s">
        <v>1030</v>
      </c>
      <c r="M232" s="71" t="s">
        <v>1030</v>
      </c>
      <c r="N232" s="72" t="s">
        <v>1030</v>
      </c>
      <c r="O232" s="71" t="s">
        <v>1030</v>
      </c>
      <c r="P232" s="71" t="s">
        <v>1030</v>
      </c>
      <c r="Q232" s="73" t="s">
        <v>1030</v>
      </c>
      <c r="R232" s="74" t="s">
        <v>1030</v>
      </c>
      <c r="S232" s="75">
        <v>11295.09</v>
      </c>
    </row>
    <row r="233" spans="1:19" s="67" customFormat="1" x14ac:dyDescent="0.25">
      <c r="A233" s="76" t="s">
        <v>302</v>
      </c>
      <c r="B233" s="61" t="s">
        <v>848</v>
      </c>
      <c r="C233" s="62" t="s">
        <v>849</v>
      </c>
      <c r="D233" s="63">
        <v>1368</v>
      </c>
      <c r="E233" s="62" t="s">
        <v>1026</v>
      </c>
      <c r="F233" s="64" t="s">
        <v>1313</v>
      </c>
      <c r="G233" s="62" t="s">
        <v>1034</v>
      </c>
      <c r="H233" s="62" t="s">
        <v>2157</v>
      </c>
      <c r="I233" s="62" t="s">
        <v>1030</v>
      </c>
      <c r="J233" s="62" t="s">
        <v>2158</v>
      </c>
      <c r="K233" s="62" t="s">
        <v>2159</v>
      </c>
      <c r="L233" s="63" t="s">
        <v>1030</v>
      </c>
      <c r="M233" s="62" t="s">
        <v>1030</v>
      </c>
      <c r="N233" s="64" t="s">
        <v>1030</v>
      </c>
      <c r="O233" s="62" t="s">
        <v>1030</v>
      </c>
      <c r="P233" s="62" t="s">
        <v>1030</v>
      </c>
      <c r="Q233" s="65" t="s">
        <v>1030</v>
      </c>
      <c r="R233" s="66" t="s">
        <v>1030</v>
      </c>
      <c r="S233" s="77">
        <v>7702.87</v>
      </c>
    </row>
    <row r="234" spans="1:19" s="67" customFormat="1" x14ac:dyDescent="0.25">
      <c r="A234" s="68" t="s">
        <v>303</v>
      </c>
      <c r="B234" s="69" t="s">
        <v>850</v>
      </c>
      <c r="C234" s="69" t="s">
        <v>851</v>
      </c>
      <c r="D234" s="70">
        <v>1071</v>
      </c>
      <c r="E234" s="69" t="s">
        <v>1026</v>
      </c>
      <c r="F234" s="69" t="s">
        <v>1321</v>
      </c>
      <c r="G234" s="69" t="s">
        <v>1044</v>
      </c>
      <c r="H234" s="69" t="s">
        <v>2160</v>
      </c>
      <c r="I234" s="71" t="s">
        <v>1432</v>
      </c>
      <c r="J234" s="71" t="s">
        <v>2161</v>
      </c>
      <c r="K234" s="71" t="s">
        <v>2162</v>
      </c>
      <c r="L234" s="70" t="s">
        <v>1030</v>
      </c>
      <c r="M234" s="71" t="s">
        <v>1030</v>
      </c>
      <c r="N234" s="72" t="s">
        <v>1030</v>
      </c>
      <c r="O234" s="71" t="s">
        <v>1030</v>
      </c>
      <c r="P234" s="71" t="s">
        <v>1030</v>
      </c>
      <c r="Q234" s="73" t="s">
        <v>1030</v>
      </c>
      <c r="R234" s="74" t="s">
        <v>1030</v>
      </c>
      <c r="S234" s="75">
        <v>10500</v>
      </c>
    </row>
    <row r="235" spans="1:19" s="67" customFormat="1" x14ac:dyDescent="0.25">
      <c r="A235" s="76" t="s">
        <v>304</v>
      </c>
      <c r="B235" s="61" t="s">
        <v>852</v>
      </c>
      <c r="C235" s="62" t="s">
        <v>853</v>
      </c>
      <c r="D235" s="63">
        <v>1970</v>
      </c>
      <c r="E235" s="62" t="s">
        <v>1026</v>
      </c>
      <c r="F235" s="64" t="s">
        <v>1053</v>
      </c>
      <c r="G235" s="62" t="s">
        <v>1254</v>
      </c>
      <c r="H235" s="62" t="s">
        <v>2163</v>
      </c>
      <c r="I235" s="62" t="s">
        <v>1030</v>
      </c>
      <c r="J235" s="62" t="s">
        <v>2164</v>
      </c>
      <c r="K235" s="62" t="s">
        <v>2165</v>
      </c>
      <c r="L235" s="63" t="s">
        <v>1030</v>
      </c>
      <c r="M235" s="62" t="s">
        <v>1030</v>
      </c>
      <c r="N235" s="64" t="s">
        <v>1030</v>
      </c>
      <c r="O235" s="62" t="s">
        <v>1030</v>
      </c>
      <c r="P235" s="62" t="s">
        <v>1030</v>
      </c>
      <c r="Q235" s="65" t="s">
        <v>1030</v>
      </c>
      <c r="R235" s="66" t="s">
        <v>1030</v>
      </c>
      <c r="S235" s="77">
        <v>18553.5</v>
      </c>
    </row>
    <row r="236" spans="1:19" s="67" customFormat="1" x14ac:dyDescent="0.25">
      <c r="A236" s="68" t="s">
        <v>305</v>
      </c>
      <c r="B236" s="69" t="s">
        <v>854</v>
      </c>
      <c r="C236" s="69" t="s">
        <v>855</v>
      </c>
      <c r="D236" s="70">
        <v>1952</v>
      </c>
      <c r="E236" s="69" t="s">
        <v>1026</v>
      </c>
      <c r="F236" s="69" t="s">
        <v>1108</v>
      </c>
      <c r="G236" s="69" t="s">
        <v>1028</v>
      </c>
      <c r="H236" s="69" t="s">
        <v>2166</v>
      </c>
      <c r="I236" s="71" t="s">
        <v>1030</v>
      </c>
      <c r="J236" s="71" t="s">
        <v>2167</v>
      </c>
      <c r="K236" s="71" t="s">
        <v>2168</v>
      </c>
      <c r="L236" s="70" t="s">
        <v>1030</v>
      </c>
      <c r="M236" s="71" t="s">
        <v>1030</v>
      </c>
      <c r="N236" s="72" t="s">
        <v>1030</v>
      </c>
      <c r="O236" s="71" t="s">
        <v>1030</v>
      </c>
      <c r="P236" s="71" t="s">
        <v>1030</v>
      </c>
      <c r="Q236" s="73" t="s">
        <v>1030</v>
      </c>
      <c r="R236" s="74" t="s">
        <v>1030</v>
      </c>
      <c r="S236" s="75">
        <v>15495.06</v>
      </c>
    </row>
    <row r="237" spans="1:19" s="67" customFormat="1" x14ac:dyDescent="0.25">
      <c r="A237" s="76" t="s">
        <v>306</v>
      </c>
      <c r="B237" s="61" t="s">
        <v>856</v>
      </c>
      <c r="C237" s="62" t="s">
        <v>857</v>
      </c>
      <c r="D237" s="63">
        <v>2563</v>
      </c>
      <c r="E237" s="62" t="s">
        <v>1026</v>
      </c>
      <c r="F237" s="64" t="s">
        <v>1027</v>
      </c>
      <c r="G237" s="62" t="s">
        <v>1044</v>
      </c>
      <c r="H237" s="62" t="s">
        <v>1206</v>
      </c>
      <c r="I237" s="62" t="s">
        <v>1030</v>
      </c>
      <c r="J237" s="62" t="s">
        <v>2169</v>
      </c>
      <c r="K237" s="62" t="s">
        <v>2170</v>
      </c>
      <c r="L237" s="63"/>
      <c r="M237" s="62"/>
      <c r="N237" s="64"/>
      <c r="O237" s="62"/>
      <c r="P237" s="62"/>
      <c r="Q237" s="65"/>
      <c r="R237" s="66"/>
      <c r="S237" s="77">
        <v>7106.86</v>
      </c>
    </row>
    <row r="238" spans="1:19" s="67" customFormat="1" x14ac:dyDescent="0.25">
      <c r="A238" s="68" t="s">
        <v>307</v>
      </c>
      <c r="B238" s="69" t="s">
        <v>858</v>
      </c>
      <c r="C238" s="69" t="s">
        <v>859</v>
      </c>
      <c r="D238" s="70">
        <v>2066</v>
      </c>
      <c r="E238" s="69" t="s">
        <v>1026</v>
      </c>
      <c r="F238" s="69" t="s">
        <v>1146</v>
      </c>
      <c r="G238" s="69" t="s">
        <v>1030</v>
      </c>
      <c r="H238" s="69" t="s">
        <v>1259</v>
      </c>
      <c r="I238" s="71" t="s">
        <v>1030</v>
      </c>
      <c r="J238" s="71" t="s">
        <v>2171</v>
      </c>
      <c r="K238" s="71" t="s">
        <v>2172</v>
      </c>
      <c r="L238" s="70" t="s">
        <v>2173</v>
      </c>
      <c r="M238" s="71" t="s">
        <v>1372</v>
      </c>
      <c r="N238" s="72" t="s">
        <v>1044</v>
      </c>
      <c r="O238" s="71" t="s">
        <v>2174</v>
      </c>
      <c r="P238" s="71" t="s">
        <v>1030</v>
      </c>
      <c r="Q238" s="73" t="s">
        <v>2175</v>
      </c>
      <c r="R238" s="74" t="s">
        <v>2176</v>
      </c>
      <c r="S238" s="75">
        <v>18750</v>
      </c>
    </row>
    <row r="239" spans="1:19" s="67" customFormat="1" x14ac:dyDescent="0.25">
      <c r="A239" s="76" t="s">
        <v>308</v>
      </c>
      <c r="B239" s="61" t="s">
        <v>860</v>
      </c>
      <c r="C239" s="62" t="s">
        <v>861</v>
      </c>
      <c r="D239" s="63">
        <v>2771</v>
      </c>
      <c r="E239" s="62" t="s">
        <v>1026</v>
      </c>
      <c r="F239" s="64" t="s">
        <v>2177</v>
      </c>
      <c r="G239" s="62" t="s">
        <v>1044</v>
      </c>
      <c r="H239" s="62" t="s">
        <v>2178</v>
      </c>
      <c r="I239" s="62" t="s">
        <v>1030</v>
      </c>
      <c r="J239" s="62" t="s">
        <v>2179</v>
      </c>
      <c r="K239" s="62" t="s">
        <v>2180</v>
      </c>
      <c r="L239" s="63" t="s">
        <v>1089</v>
      </c>
      <c r="M239" s="62" t="s">
        <v>1099</v>
      </c>
      <c r="N239" s="64" t="s">
        <v>1044</v>
      </c>
      <c r="O239" s="62" t="s">
        <v>2181</v>
      </c>
      <c r="P239" s="62" t="s">
        <v>1030</v>
      </c>
      <c r="Q239" s="65" t="s">
        <v>2182</v>
      </c>
      <c r="R239" s="66" t="s">
        <v>2183</v>
      </c>
      <c r="S239" s="77">
        <v>17668</v>
      </c>
    </row>
    <row r="240" spans="1:19" s="67" customFormat="1" x14ac:dyDescent="0.25">
      <c r="A240" s="68" t="s">
        <v>309</v>
      </c>
      <c r="B240" s="69" t="s">
        <v>862</v>
      </c>
      <c r="C240" s="69" t="s">
        <v>863</v>
      </c>
      <c r="D240" s="70">
        <v>2067</v>
      </c>
      <c r="E240" s="69" t="s">
        <v>1026</v>
      </c>
      <c r="F240" s="69" t="s">
        <v>1188</v>
      </c>
      <c r="G240" s="69" t="s">
        <v>1135</v>
      </c>
      <c r="H240" s="69" t="s">
        <v>1899</v>
      </c>
      <c r="I240" s="71" t="s">
        <v>1030</v>
      </c>
      <c r="J240" s="71" t="s">
        <v>2184</v>
      </c>
      <c r="K240" s="71" t="s">
        <v>2185</v>
      </c>
      <c r="L240" s="70" t="s">
        <v>1030</v>
      </c>
      <c r="M240" s="71" t="s">
        <v>1030</v>
      </c>
      <c r="N240" s="72" t="s">
        <v>1030</v>
      </c>
      <c r="O240" s="71" t="s">
        <v>1030</v>
      </c>
      <c r="P240" s="71" t="s">
        <v>1030</v>
      </c>
      <c r="Q240" s="73" t="s">
        <v>1030</v>
      </c>
      <c r="R240" s="80" t="s">
        <v>1030</v>
      </c>
      <c r="S240" s="75">
        <v>18518.580000000002</v>
      </c>
    </row>
    <row r="241" spans="1:19" s="67" customFormat="1" x14ac:dyDescent="0.25">
      <c r="A241" s="76" t="s">
        <v>310</v>
      </c>
      <c r="B241" s="61" t="s">
        <v>864</v>
      </c>
      <c r="C241" s="62" t="s">
        <v>865</v>
      </c>
      <c r="D241" s="63">
        <v>1370</v>
      </c>
      <c r="E241" s="62" t="s">
        <v>1026</v>
      </c>
      <c r="F241" s="64" t="s">
        <v>1277</v>
      </c>
      <c r="G241" s="62" t="s">
        <v>1034</v>
      </c>
      <c r="H241" s="62" t="s">
        <v>1278</v>
      </c>
      <c r="I241" s="62" t="s">
        <v>1030</v>
      </c>
      <c r="J241" s="62" t="s">
        <v>2186</v>
      </c>
      <c r="K241" s="62" t="s">
        <v>2187</v>
      </c>
      <c r="L241" s="63" t="s">
        <v>1030</v>
      </c>
      <c r="M241" s="62" t="s">
        <v>1030</v>
      </c>
      <c r="N241" s="64" t="s">
        <v>1030</v>
      </c>
      <c r="O241" s="62" t="s">
        <v>1030</v>
      </c>
      <c r="P241" s="62" t="s">
        <v>1030</v>
      </c>
      <c r="Q241" s="65" t="s">
        <v>1030</v>
      </c>
      <c r="R241" s="66" t="s">
        <v>1030</v>
      </c>
      <c r="S241" s="77">
        <v>6358.47</v>
      </c>
    </row>
    <row r="242" spans="1:19" s="67" customFormat="1" x14ac:dyDescent="0.25">
      <c r="A242" s="68" t="s">
        <v>311</v>
      </c>
      <c r="B242" s="69" t="s">
        <v>866</v>
      </c>
      <c r="C242" s="69" t="s">
        <v>867</v>
      </c>
      <c r="D242" s="70">
        <v>1370</v>
      </c>
      <c r="E242" s="69" t="s">
        <v>1026</v>
      </c>
      <c r="F242" s="69" t="s">
        <v>1027</v>
      </c>
      <c r="G242" s="69" t="s">
        <v>1254</v>
      </c>
      <c r="H242" s="69" t="s">
        <v>2188</v>
      </c>
      <c r="I242" s="71" t="s">
        <v>1030</v>
      </c>
      <c r="J242" s="71">
        <v>4136256796</v>
      </c>
      <c r="K242" s="71" t="s">
        <v>2189</v>
      </c>
      <c r="L242" s="70" t="s">
        <v>1030</v>
      </c>
      <c r="M242" s="71" t="s">
        <v>1030</v>
      </c>
      <c r="N242" s="72" t="s">
        <v>1030</v>
      </c>
      <c r="O242" s="71" t="s">
        <v>1030</v>
      </c>
      <c r="P242" s="71" t="s">
        <v>1030</v>
      </c>
      <c r="Q242" s="73" t="s">
        <v>1030</v>
      </c>
      <c r="R242" s="74" t="s">
        <v>1030</v>
      </c>
      <c r="S242" s="75">
        <v>7882.47</v>
      </c>
    </row>
    <row r="243" spans="1:19" s="67" customFormat="1" x14ac:dyDescent="0.25">
      <c r="A243" s="76" t="s">
        <v>312</v>
      </c>
      <c r="B243" s="61" t="s">
        <v>868</v>
      </c>
      <c r="C243" s="62" t="s">
        <v>869</v>
      </c>
      <c r="D243" s="63">
        <v>1770</v>
      </c>
      <c r="E243" s="62" t="s">
        <v>1026</v>
      </c>
      <c r="F243" s="64" t="s">
        <v>2190</v>
      </c>
      <c r="G243" s="62" t="s">
        <v>1044</v>
      </c>
      <c r="H243" s="62" t="s">
        <v>2191</v>
      </c>
      <c r="I243" s="62" t="s">
        <v>1030</v>
      </c>
      <c r="J243" s="62" t="s">
        <v>2192</v>
      </c>
      <c r="K243" s="62" t="s">
        <v>2193</v>
      </c>
      <c r="L243" s="63" t="s">
        <v>1089</v>
      </c>
      <c r="M243" s="62" t="s">
        <v>2194</v>
      </c>
      <c r="N243" s="64" t="s">
        <v>1030</v>
      </c>
      <c r="O243" s="62" t="s">
        <v>2195</v>
      </c>
      <c r="P243" s="62" t="s">
        <v>1030</v>
      </c>
      <c r="Q243" s="65" t="s">
        <v>2192</v>
      </c>
      <c r="R243" s="66" t="s">
        <v>2196</v>
      </c>
      <c r="S243" s="77">
        <v>12500</v>
      </c>
    </row>
    <row r="244" spans="1:19" s="67" customFormat="1" x14ac:dyDescent="0.25">
      <c r="A244" s="68" t="s">
        <v>313</v>
      </c>
      <c r="B244" s="69" t="s">
        <v>870</v>
      </c>
      <c r="C244" s="69" t="s">
        <v>871</v>
      </c>
      <c r="D244" s="70">
        <v>1545</v>
      </c>
      <c r="E244" s="69" t="s">
        <v>1026</v>
      </c>
      <c r="F244" s="69" t="s">
        <v>1062</v>
      </c>
      <c r="G244" s="69" t="s">
        <v>1030</v>
      </c>
      <c r="H244" s="69" t="s">
        <v>2197</v>
      </c>
      <c r="I244" s="71" t="s">
        <v>1030</v>
      </c>
      <c r="J244" s="71" t="s">
        <v>2198</v>
      </c>
      <c r="K244" s="71" t="s">
        <v>2199</v>
      </c>
      <c r="L244" s="70" t="s">
        <v>1112</v>
      </c>
      <c r="M244" s="71" t="s">
        <v>1511</v>
      </c>
      <c r="N244" s="72" t="s">
        <v>1030</v>
      </c>
      <c r="O244" s="71" t="s">
        <v>1580</v>
      </c>
      <c r="P244" s="71" t="s">
        <v>1030</v>
      </c>
      <c r="Q244" s="73" t="s">
        <v>2198</v>
      </c>
      <c r="R244" s="74" t="s">
        <v>2200</v>
      </c>
      <c r="S244" s="75">
        <v>25000</v>
      </c>
    </row>
    <row r="245" spans="1:19" s="67" customFormat="1" x14ac:dyDescent="0.25">
      <c r="A245" s="76" t="s">
        <v>314</v>
      </c>
      <c r="B245" s="61" t="s">
        <v>872</v>
      </c>
      <c r="C245" s="62" t="s">
        <v>873</v>
      </c>
      <c r="D245" s="63">
        <v>1072</v>
      </c>
      <c r="E245" s="62" t="s">
        <v>1026</v>
      </c>
      <c r="F245" s="62" t="s">
        <v>1339</v>
      </c>
      <c r="G245" s="64" t="s">
        <v>1058</v>
      </c>
      <c r="H245" s="62" t="s">
        <v>2201</v>
      </c>
      <c r="I245" s="62" t="s">
        <v>1030</v>
      </c>
      <c r="J245" s="65" t="s">
        <v>2202</v>
      </c>
      <c r="K245" s="66" t="s">
        <v>2203</v>
      </c>
      <c r="L245" s="63" t="s">
        <v>1030</v>
      </c>
      <c r="M245" s="62" t="s">
        <v>1030</v>
      </c>
      <c r="N245" s="64" t="s">
        <v>1030</v>
      </c>
      <c r="O245" s="62" t="s">
        <v>1030</v>
      </c>
      <c r="P245" s="62" t="s">
        <v>1030</v>
      </c>
      <c r="Q245" s="65" t="s">
        <v>1030</v>
      </c>
      <c r="R245" s="66" t="s">
        <v>1030</v>
      </c>
      <c r="S245" s="77">
        <v>7792.47</v>
      </c>
    </row>
    <row r="246" spans="1:19" s="67" customFormat="1" x14ac:dyDescent="0.25">
      <c r="A246" s="68" t="s">
        <v>315</v>
      </c>
      <c r="B246" s="69" t="s">
        <v>874</v>
      </c>
      <c r="C246" s="69" t="s">
        <v>875</v>
      </c>
      <c r="D246" s="70">
        <v>2726</v>
      </c>
      <c r="E246" s="69" t="s">
        <v>1026</v>
      </c>
      <c r="F246" s="69" t="s">
        <v>2204</v>
      </c>
      <c r="G246" s="69" t="s">
        <v>1030</v>
      </c>
      <c r="H246" s="69" t="s">
        <v>2205</v>
      </c>
      <c r="I246" s="71" t="s">
        <v>1030</v>
      </c>
      <c r="J246" s="71" t="s">
        <v>2206</v>
      </c>
      <c r="K246" s="71" t="s">
        <v>2207</v>
      </c>
      <c r="L246" s="70" t="s">
        <v>1121</v>
      </c>
      <c r="M246" s="71" t="s">
        <v>2208</v>
      </c>
      <c r="N246" s="72" t="s">
        <v>1030</v>
      </c>
      <c r="O246" s="71" t="s">
        <v>1860</v>
      </c>
      <c r="P246" s="71" t="s">
        <v>1030</v>
      </c>
      <c r="Q246" s="73" t="s">
        <v>2209</v>
      </c>
      <c r="R246" s="74" t="s">
        <v>2210</v>
      </c>
      <c r="S246" s="75">
        <v>19000</v>
      </c>
    </row>
    <row r="247" spans="1:19" s="67" customFormat="1" x14ac:dyDescent="0.25">
      <c r="A247" s="76" t="s">
        <v>316</v>
      </c>
      <c r="B247" s="61" t="s">
        <v>876</v>
      </c>
      <c r="C247" s="62" t="s">
        <v>877</v>
      </c>
      <c r="D247" s="63">
        <v>2145</v>
      </c>
      <c r="E247" s="62" t="s">
        <v>1026</v>
      </c>
      <c r="F247" s="64" t="s">
        <v>2211</v>
      </c>
      <c r="G247" s="62" t="s">
        <v>1322</v>
      </c>
      <c r="H247" s="62" t="s">
        <v>1808</v>
      </c>
      <c r="I247" s="62" t="s">
        <v>1115</v>
      </c>
      <c r="J247" s="62" t="s">
        <v>2212</v>
      </c>
      <c r="K247" s="62" t="s">
        <v>2213</v>
      </c>
      <c r="L247" s="63" t="s">
        <v>2079</v>
      </c>
      <c r="M247" s="62" t="s">
        <v>2214</v>
      </c>
      <c r="N247" s="64" t="s">
        <v>1030</v>
      </c>
      <c r="O247" s="62" t="s">
        <v>2215</v>
      </c>
      <c r="P247" s="62" t="s">
        <v>1030</v>
      </c>
      <c r="Q247" s="65" t="s">
        <v>2216</v>
      </c>
      <c r="R247" s="66" t="s">
        <v>2217</v>
      </c>
      <c r="S247" s="77">
        <v>14327.56</v>
      </c>
    </row>
    <row r="248" spans="1:19" s="67" customFormat="1" x14ac:dyDescent="0.25">
      <c r="A248" s="68" t="s">
        <v>317</v>
      </c>
      <c r="B248" s="69" t="s">
        <v>878</v>
      </c>
      <c r="C248" s="69" t="s">
        <v>879</v>
      </c>
      <c r="D248" s="70">
        <v>1373</v>
      </c>
      <c r="E248" s="69" t="s">
        <v>1026</v>
      </c>
      <c r="F248" s="69" t="s">
        <v>1154</v>
      </c>
      <c r="G248" s="69" t="s">
        <v>1044</v>
      </c>
      <c r="H248" s="69" t="s">
        <v>2218</v>
      </c>
      <c r="I248" s="71" t="s">
        <v>1030</v>
      </c>
      <c r="J248" s="71" t="s">
        <v>2219</v>
      </c>
      <c r="K248" s="71" t="s">
        <v>2220</v>
      </c>
      <c r="L248" s="70" t="s">
        <v>1121</v>
      </c>
      <c r="M248" s="71" t="s">
        <v>2221</v>
      </c>
      <c r="N248" s="72" t="s">
        <v>1028</v>
      </c>
      <c r="O248" s="71" t="s">
        <v>2222</v>
      </c>
      <c r="P248" s="71" t="s">
        <v>1030</v>
      </c>
      <c r="Q248" s="73" t="s">
        <v>2219</v>
      </c>
      <c r="R248" s="74" t="s">
        <v>2223</v>
      </c>
      <c r="S248" s="75">
        <v>9226.75</v>
      </c>
    </row>
    <row r="249" spans="1:19" s="67" customFormat="1" x14ac:dyDescent="0.25">
      <c r="A249" s="76" t="s">
        <v>318</v>
      </c>
      <c r="B249" s="61" t="s">
        <v>880</v>
      </c>
      <c r="C249" s="62" t="s">
        <v>881</v>
      </c>
      <c r="D249" s="63">
        <v>1075</v>
      </c>
      <c r="E249" s="62" t="s">
        <v>1246</v>
      </c>
      <c r="F249" s="64" t="s">
        <v>1043</v>
      </c>
      <c r="G249" s="62" t="s">
        <v>1030</v>
      </c>
      <c r="H249" s="62" t="s">
        <v>2472</v>
      </c>
      <c r="I249" s="62" t="s">
        <v>1030</v>
      </c>
      <c r="J249" s="62" t="s">
        <v>2537</v>
      </c>
      <c r="K249" s="82" t="s">
        <v>2538</v>
      </c>
      <c r="L249" s="63"/>
      <c r="M249" s="62"/>
      <c r="N249" s="64" t="s">
        <v>1030</v>
      </c>
      <c r="O249" s="62"/>
      <c r="P249" s="62"/>
      <c r="Q249" s="65"/>
      <c r="R249" s="66"/>
      <c r="S249" s="77">
        <v>17971</v>
      </c>
    </row>
    <row r="250" spans="1:19" s="67" customFormat="1" x14ac:dyDescent="0.25">
      <c r="A250" s="68" t="s">
        <v>319</v>
      </c>
      <c r="B250" s="69" t="s">
        <v>882</v>
      </c>
      <c r="C250" s="69" t="s">
        <v>881</v>
      </c>
      <c r="D250" s="70">
        <v>1075</v>
      </c>
      <c r="E250" s="69" t="s">
        <v>1026</v>
      </c>
      <c r="F250" s="69" t="s">
        <v>1496</v>
      </c>
      <c r="G250" s="69" t="s">
        <v>1030</v>
      </c>
      <c r="H250" s="69" t="s">
        <v>2224</v>
      </c>
      <c r="I250" s="71" t="s">
        <v>1030</v>
      </c>
      <c r="J250" s="71" t="s">
        <v>2225</v>
      </c>
      <c r="K250" s="71" t="s">
        <v>2226</v>
      </c>
      <c r="L250" s="70" t="s">
        <v>1121</v>
      </c>
      <c r="M250" s="71" t="s">
        <v>1330</v>
      </c>
      <c r="N250" s="72" t="s">
        <v>1030</v>
      </c>
      <c r="O250" s="71" t="s">
        <v>2087</v>
      </c>
      <c r="P250" s="71" t="s">
        <v>1030</v>
      </c>
      <c r="Q250" s="73" t="s">
        <v>2225</v>
      </c>
      <c r="R250" s="74" t="s">
        <v>2227</v>
      </c>
      <c r="S250" s="75">
        <v>9723.9699999999993</v>
      </c>
    </row>
    <row r="251" spans="1:19" s="67" customFormat="1" x14ac:dyDescent="0.25">
      <c r="A251" s="76" t="s">
        <v>320</v>
      </c>
      <c r="B251" s="61" t="s">
        <v>883</v>
      </c>
      <c r="C251" s="62" t="s">
        <v>884</v>
      </c>
      <c r="D251" s="63">
        <v>1073</v>
      </c>
      <c r="E251" s="62" t="s">
        <v>1080</v>
      </c>
      <c r="F251" s="64" t="s">
        <v>1395</v>
      </c>
      <c r="G251" s="62" t="s">
        <v>1044</v>
      </c>
      <c r="H251" s="62" t="s">
        <v>2228</v>
      </c>
      <c r="I251" s="62" t="s">
        <v>1030</v>
      </c>
      <c r="J251" s="62" t="s">
        <v>2229</v>
      </c>
      <c r="K251" s="62" t="s">
        <v>2230</v>
      </c>
      <c r="L251" s="63" t="s">
        <v>1030</v>
      </c>
      <c r="M251" s="62" t="s">
        <v>1030</v>
      </c>
      <c r="N251" s="64" t="s">
        <v>1030</v>
      </c>
      <c r="O251" s="62" t="s">
        <v>1030</v>
      </c>
      <c r="P251" s="62" t="s">
        <v>1030</v>
      </c>
      <c r="Q251" s="65" t="s">
        <v>1030</v>
      </c>
      <c r="R251" s="66" t="s">
        <v>1030</v>
      </c>
      <c r="S251" s="77">
        <v>15500</v>
      </c>
    </row>
    <row r="252" spans="1:19" s="67" customFormat="1" x14ac:dyDescent="0.25">
      <c r="A252" s="68" t="s">
        <v>321</v>
      </c>
      <c r="B252" s="69" t="s">
        <v>885</v>
      </c>
      <c r="C252" s="69" t="s">
        <v>886</v>
      </c>
      <c r="D252" s="70">
        <v>1772</v>
      </c>
      <c r="E252" s="69" t="s">
        <v>1080</v>
      </c>
      <c r="F252" s="69" t="s">
        <v>1142</v>
      </c>
      <c r="G252" s="69"/>
      <c r="H252" s="69" t="s">
        <v>2546</v>
      </c>
      <c r="I252" s="71" t="s">
        <v>1030</v>
      </c>
      <c r="J252" s="71" t="s">
        <v>2231</v>
      </c>
      <c r="K252" s="81" t="s">
        <v>2547</v>
      </c>
      <c r="L252" s="70" t="s">
        <v>1121</v>
      </c>
      <c r="M252" s="71" t="s">
        <v>1134</v>
      </c>
      <c r="N252" s="72" t="s">
        <v>1030</v>
      </c>
      <c r="O252" s="71" t="s">
        <v>2232</v>
      </c>
      <c r="P252" s="71" t="s">
        <v>1030</v>
      </c>
      <c r="Q252" s="73" t="s">
        <v>2231</v>
      </c>
      <c r="R252" s="74" t="s">
        <v>2233</v>
      </c>
      <c r="S252" s="75">
        <v>11075</v>
      </c>
    </row>
    <row r="253" spans="1:19" s="67" customFormat="1" x14ac:dyDescent="0.25">
      <c r="A253" s="76" t="s">
        <v>322</v>
      </c>
      <c r="B253" s="61" t="s">
        <v>887</v>
      </c>
      <c r="C253" s="62" t="s">
        <v>888</v>
      </c>
      <c r="D253" s="63">
        <v>1550</v>
      </c>
      <c r="E253" s="62" t="s">
        <v>1026</v>
      </c>
      <c r="F253" s="64" t="s">
        <v>1142</v>
      </c>
      <c r="G253" s="62" t="s">
        <v>1205</v>
      </c>
      <c r="H253" s="62" t="s">
        <v>2234</v>
      </c>
      <c r="I253" s="62" t="s">
        <v>1677</v>
      </c>
      <c r="J253" s="62" t="s">
        <v>2235</v>
      </c>
      <c r="K253" s="62" t="s">
        <v>2236</v>
      </c>
      <c r="L253" s="63" t="s">
        <v>1030</v>
      </c>
      <c r="M253" s="62" t="s">
        <v>1030</v>
      </c>
      <c r="N253" s="64" t="s">
        <v>1030</v>
      </c>
      <c r="O253" s="62" t="s">
        <v>1030</v>
      </c>
      <c r="P253" s="62" t="s">
        <v>1030</v>
      </c>
      <c r="Q253" s="65" t="s">
        <v>1030</v>
      </c>
      <c r="R253" t="s">
        <v>1030</v>
      </c>
      <c r="S253" s="77">
        <v>19000</v>
      </c>
    </row>
    <row r="254" spans="1:19" s="67" customFormat="1" x14ac:dyDescent="0.25">
      <c r="A254" s="68" t="s">
        <v>323</v>
      </c>
      <c r="B254" s="69" t="s">
        <v>889</v>
      </c>
      <c r="C254" s="69" t="s">
        <v>890</v>
      </c>
      <c r="D254" s="70">
        <v>1077</v>
      </c>
      <c r="E254" s="69" t="s">
        <v>1026</v>
      </c>
      <c r="F254" s="69" t="s">
        <v>1395</v>
      </c>
      <c r="G254" s="69" t="s">
        <v>1034</v>
      </c>
      <c r="H254" s="69" t="s">
        <v>2237</v>
      </c>
      <c r="I254" s="71" t="s">
        <v>1030</v>
      </c>
      <c r="J254" s="71" t="s">
        <v>2238</v>
      </c>
      <c r="K254" s="71" t="s">
        <v>2239</v>
      </c>
      <c r="L254" s="70" t="s">
        <v>1030</v>
      </c>
      <c r="M254" s="71" t="s">
        <v>1030</v>
      </c>
      <c r="N254" s="72" t="s">
        <v>1030</v>
      </c>
      <c r="O254" s="71" t="s">
        <v>1030</v>
      </c>
      <c r="P254" s="71" t="s">
        <v>1030</v>
      </c>
      <c r="Q254" s="73" t="s">
        <v>1030</v>
      </c>
      <c r="R254" s="74" t="s">
        <v>1030</v>
      </c>
      <c r="S254" s="75">
        <v>10101.049999999999</v>
      </c>
    </row>
    <row r="255" spans="1:19" s="67" customFormat="1" x14ac:dyDescent="0.25">
      <c r="A255" s="76" t="s">
        <v>324</v>
      </c>
      <c r="B255" s="61" t="s">
        <v>891</v>
      </c>
      <c r="C255" s="62" t="s">
        <v>892</v>
      </c>
      <c r="D255" s="63">
        <v>1562</v>
      </c>
      <c r="E255" s="62" t="s">
        <v>1026</v>
      </c>
      <c r="F255" s="64" t="s">
        <v>1067</v>
      </c>
      <c r="G255" s="62" t="s">
        <v>1104</v>
      </c>
      <c r="H255" s="62" t="s">
        <v>2240</v>
      </c>
      <c r="I255" s="62" t="s">
        <v>1030</v>
      </c>
      <c r="J255" s="62" t="s">
        <v>2241</v>
      </c>
      <c r="K255" s="62" t="s">
        <v>2242</v>
      </c>
      <c r="L255" s="63" t="s">
        <v>1030</v>
      </c>
      <c r="M255" s="62">
        <v>0</v>
      </c>
      <c r="N255" s="64" t="s">
        <v>1030</v>
      </c>
      <c r="O255" s="62" t="s">
        <v>1030</v>
      </c>
      <c r="P255" s="62" t="s">
        <v>1030</v>
      </c>
      <c r="Q255" s="65" t="s">
        <v>1030</v>
      </c>
      <c r="R255" s="66" t="s">
        <v>1030</v>
      </c>
      <c r="S255" s="77">
        <v>18735</v>
      </c>
    </row>
    <row r="256" spans="1:19" s="67" customFormat="1" x14ac:dyDescent="0.25">
      <c r="A256" s="68" t="s">
        <v>325</v>
      </c>
      <c r="B256" s="69" t="s">
        <v>893</v>
      </c>
      <c r="C256" s="69" t="s">
        <v>894</v>
      </c>
      <c r="D256" s="70">
        <v>1105</v>
      </c>
      <c r="E256" s="69" t="s">
        <v>1203</v>
      </c>
      <c r="F256" s="69" t="s">
        <v>2243</v>
      </c>
      <c r="G256" s="69" t="s">
        <v>1044</v>
      </c>
      <c r="H256" s="69" t="s">
        <v>2244</v>
      </c>
      <c r="I256" s="71" t="s">
        <v>1030</v>
      </c>
      <c r="J256" s="71" t="s">
        <v>2245</v>
      </c>
      <c r="K256" s="71" t="s">
        <v>2246</v>
      </c>
      <c r="L256" s="70" t="s">
        <v>2247</v>
      </c>
      <c r="M256" s="71" t="s">
        <v>2248</v>
      </c>
      <c r="N256" s="72" t="s">
        <v>1123</v>
      </c>
      <c r="O256" s="71" t="s">
        <v>2249</v>
      </c>
      <c r="P256" s="71" t="s">
        <v>1030</v>
      </c>
      <c r="Q256" s="73" t="s">
        <v>2250</v>
      </c>
      <c r="R256" s="74" t="s">
        <v>2251</v>
      </c>
      <c r="S256" s="75">
        <v>49778</v>
      </c>
    </row>
    <row r="257" spans="1:19" s="67" customFormat="1" x14ac:dyDescent="0.25">
      <c r="A257" s="76" t="s">
        <v>326</v>
      </c>
      <c r="B257" s="61" t="s">
        <v>895</v>
      </c>
      <c r="C257" s="62" t="s">
        <v>896</v>
      </c>
      <c r="D257" s="63">
        <v>1564</v>
      </c>
      <c r="E257" s="62" t="s">
        <v>1026</v>
      </c>
      <c r="F257" s="64" t="s">
        <v>1158</v>
      </c>
      <c r="G257" s="62" t="s">
        <v>1391</v>
      </c>
      <c r="H257" s="62" t="s">
        <v>2252</v>
      </c>
      <c r="I257" s="62" t="s">
        <v>1115</v>
      </c>
      <c r="J257" s="62" t="s">
        <v>2253</v>
      </c>
      <c r="K257" s="62" t="s">
        <v>2254</v>
      </c>
      <c r="L257" s="63" t="s">
        <v>1030</v>
      </c>
      <c r="M257" s="62" t="s">
        <v>1030</v>
      </c>
      <c r="N257" s="64" t="s">
        <v>1030</v>
      </c>
      <c r="O257" s="62" t="s">
        <v>1030</v>
      </c>
      <c r="P257" s="62" t="s">
        <v>1030</v>
      </c>
      <c r="Q257" s="65" t="s">
        <v>1030</v>
      </c>
      <c r="R257" s="66" t="s">
        <v>1030</v>
      </c>
      <c r="S257" s="77">
        <v>15500</v>
      </c>
    </row>
    <row r="258" spans="1:19" s="67" customFormat="1" x14ac:dyDescent="0.25">
      <c r="A258" s="68" t="s">
        <v>327</v>
      </c>
      <c r="B258" s="69" t="s">
        <v>897</v>
      </c>
      <c r="C258" s="69" t="s">
        <v>898</v>
      </c>
      <c r="D258" s="70">
        <v>1262</v>
      </c>
      <c r="E258" s="69" t="s">
        <v>1026</v>
      </c>
      <c r="F258" s="69" t="s">
        <v>2255</v>
      </c>
      <c r="G258" s="69" t="s">
        <v>1044</v>
      </c>
      <c r="H258" s="69" t="s">
        <v>2256</v>
      </c>
      <c r="I258" s="71" t="s">
        <v>1030</v>
      </c>
      <c r="J258" s="71" t="s">
        <v>2257</v>
      </c>
      <c r="K258" s="71" t="s">
        <v>2258</v>
      </c>
      <c r="L258" s="70" t="s">
        <v>1030</v>
      </c>
      <c r="M258" s="71" t="s">
        <v>1030</v>
      </c>
      <c r="N258" s="72" t="s">
        <v>1030</v>
      </c>
      <c r="O258" s="71" t="s">
        <v>1030</v>
      </c>
      <c r="P258" s="71" t="s">
        <v>1030</v>
      </c>
      <c r="Q258" s="73" t="s">
        <v>1030</v>
      </c>
      <c r="R258" s="74" t="s">
        <v>1030</v>
      </c>
      <c r="S258" s="75">
        <v>7792.47</v>
      </c>
    </row>
    <row r="259" spans="1:19" s="67" customFormat="1" x14ac:dyDescent="0.25">
      <c r="A259" s="76" t="s">
        <v>328</v>
      </c>
      <c r="B259" s="61" t="s">
        <v>899</v>
      </c>
      <c r="C259" s="62" t="s">
        <v>900</v>
      </c>
      <c r="D259" s="63">
        <v>2180</v>
      </c>
      <c r="E259" s="62" t="s">
        <v>1026</v>
      </c>
      <c r="F259" s="64" t="s">
        <v>1099</v>
      </c>
      <c r="G259" s="62" t="s">
        <v>1242</v>
      </c>
      <c r="H259" s="62" t="s">
        <v>588</v>
      </c>
      <c r="I259" s="62" t="s">
        <v>1030</v>
      </c>
      <c r="J259" s="62" t="s">
        <v>2259</v>
      </c>
      <c r="K259" s="62" t="s">
        <v>2260</v>
      </c>
      <c r="L259" s="63" t="s">
        <v>1030</v>
      </c>
      <c r="M259" s="62" t="s">
        <v>1030</v>
      </c>
      <c r="N259" s="64" t="s">
        <v>1030</v>
      </c>
      <c r="O259" s="62" t="s">
        <v>1030</v>
      </c>
      <c r="P259" s="62" t="s">
        <v>1030</v>
      </c>
      <c r="Q259" s="65" t="s">
        <v>1030</v>
      </c>
      <c r="R259" s="66" t="s">
        <v>1030</v>
      </c>
      <c r="S259" s="77">
        <v>18999</v>
      </c>
    </row>
    <row r="260" spans="1:19" s="67" customFormat="1" x14ac:dyDescent="0.25">
      <c r="A260" s="68" t="s">
        <v>329</v>
      </c>
      <c r="B260" s="69" t="s">
        <v>901</v>
      </c>
      <c r="C260" s="69" t="s">
        <v>902</v>
      </c>
      <c r="D260" s="70">
        <v>2072</v>
      </c>
      <c r="E260" s="69" t="s">
        <v>1026</v>
      </c>
      <c r="F260" s="69" t="s">
        <v>1188</v>
      </c>
      <c r="G260" s="69" t="s">
        <v>1030</v>
      </c>
      <c r="H260" s="69" t="s">
        <v>1473</v>
      </c>
      <c r="I260" s="71" t="s">
        <v>1030</v>
      </c>
      <c r="J260" s="71" t="s">
        <v>2261</v>
      </c>
      <c r="K260" s="71" t="s">
        <v>2262</v>
      </c>
      <c r="L260" s="70" t="s">
        <v>1217</v>
      </c>
      <c r="M260" s="71" t="s">
        <v>2104</v>
      </c>
      <c r="N260" s="72" t="s">
        <v>1242</v>
      </c>
      <c r="O260" s="71" t="s">
        <v>2263</v>
      </c>
      <c r="P260" s="71" t="s">
        <v>1030</v>
      </c>
      <c r="Q260" s="73" t="s">
        <v>2261</v>
      </c>
      <c r="R260" s="74" t="s">
        <v>2264</v>
      </c>
      <c r="S260" s="75">
        <v>19000</v>
      </c>
    </row>
    <row r="261" spans="1:19" s="67" customFormat="1" x14ac:dyDescent="0.25">
      <c r="A261" s="76" t="s">
        <v>330</v>
      </c>
      <c r="B261" s="61" t="s">
        <v>903</v>
      </c>
      <c r="C261" s="62" t="s">
        <v>904</v>
      </c>
      <c r="D261" s="63">
        <v>1775</v>
      </c>
      <c r="E261" s="62" t="s">
        <v>1026</v>
      </c>
      <c r="F261" s="64" t="s">
        <v>1027</v>
      </c>
      <c r="G261" s="62" t="s">
        <v>1104</v>
      </c>
      <c r="H261" s="62" t="s">
        <v>2265</v>
      </c>
      <c r="I261" s="62" t="s">
        <v>1030</v>
      </c>
      <c r="J261" s="62" t="s">
        <v>2266</v>
      </c>
      <c r="K261" s="62" t="s">
        <v>2267</v>
      </c>
      <c r="L261" s="63" t="s">
        <v>1030</v>
      </c>
      <c r="M261" s="62" t="s">
        <v>1030</v>
      </c>
      <c r="N261" s="64" t="s">
        <v>1030</v>
      </c>
      <c r="O261" s="62" t="s">
        <v>1030</v>
      </c>
      <c r="P261" s="62" t="s">
        <v>1030</v>
      </c>
      <c r="Q261" s="65" t="s">
        <v>1030</v>
      </c>
      <c r="R261" s="66" t="s">
        <v>1030</v>
      </c>
      <c r="S261" s="77">
        <v>14528.44</v>
      </c>
    </row>
    <row r="262" spans="1:19" s="67" customFormat="1" x14ac:dyDescent="0.25">
      <c r="A262" s="68" t="s">
        <v>331</v>
      </c>
      <c r="B262" s="69" t="s">
        <v>905</v>
      </c>
      <c r="C262" s="69" t="s">
        <v>906</v>
      </c>
      <c r="D262" s="70">
        <v>1566</v>
      </c>
      <c r="E262" s="69" t="s">
        <v>1026</v>
      </c>
      <c r="F262" s="69" t="s">
        <v>1027</v>
      </c>
      <c r="G262" s="69" t="s">
        <v>1170</v>
      </c>
      <c r="H262" s="69" t="s">
        <v>2268</v>
      </c>
      <c r="I262" s="71" t="s">
        <v>1115</v>
      </c>
      <c r="J262" s="71" t="s">
        <v>2269</v>
      </c>
      <c r="K262" s="71" t="s">
        <v>2270</v>
      </c>
      <c r="L262" s="70" t="s">
        <v>1066</v>
      </c>
      <c r="M262" s="71" t="s">
        <v>1158</v>
      </c>
      <c r="N262" s="72" t="s">
        <v>2271</v>
      </c>
      <c r="O262" s="71" t="s">
        <v>1267</v>
      </c>
      <c r="P262" s="71" t="s">
        <v>1030</v>
      </c>
      <c r="Q262" s="73" t="s">
        <v>2272</v>
      </c>
      <c r="R262" s="74" t="s">
        <v>2273</v>
      </c>
      <c r="S262" s="75">
        <v>14912</v>
      </c>
    </row>
    <row r="263" spans="1:19" s="67" customFormat="1" x14ac:dyDescent="0.25">
      <c r="A263" s="76" t="s">
        <v>332</v>
      </c>
      <c r="B263" s="61" t="s">
        <v>907</v>
      </c>
      <c r="C263" s="62" t="s">
        <v>908</v>
      </c>
      <c r="D263" s="63">
        <v>1776</v>
      </c>
      <c r="E263" s="62" t="s">
        <v>1026</v>
      </c>
      <c r="F263" s="64" t="s">
        <v>1027</v>
      </c>
      <c r="G263" s="62" t="s">
        <v>1030</v>
      </c>
      <c r="H263" s="62" t="s">
        <v>2274</v>
      </c>
      <c r="I263" s="62" t="s">
        <v>1030</v>
      </c>
      <c r="J263" s="62" t="s">
        <v>2275</v>
      </c>
      <c r="K263" s="62" t="s">
        <v>2276</v>
      </c>
      <c r="L263" s="63" t="s">
        <v>1420</v>
      </c>
      <c r="M263" s="62" t="s">
        <v>1126</v>
      </c>
      <c r="N263" s="64" t="s">
        <v>1254</v>
      </c>
      <c r="O263" s="62" t="s">
        <v>2277</v>
      </c>
      <c r="P263" s="62" t="s">
        <v>1030</v>
      </c>
      <c r="Q263" s="65" t="s">
        <v>2278</v>
      </c>
      <c r="R263" s="66" t="s">
        <v>2279</v>
      </c>
      <c r="S263" s="77">
        <v>10300.66</v>
      </c>
    </row>
    <row r="264" spans="1:19" s="67" customFormat="1" x14ac:dyDescent="0.25">
      <c r="A264" s="68" t="s">
        <v>333</v>
      </c>
      <c r="B264" s="69" t="s">
        <v>909</v>
      </c>
      <c r="C264" s="69" t="s">
        <v>910</v>
      </c>
      <c r="D264" s="70">
        <v>1375</v>
      </c>
      <c r="E264" s="69" t="s">
        <v>1026</v>
      </c>
      <c r="F264" s="69" t="s">
        <v>1283</v>
      </c>
      <c r="G264" s="69" t="s">
        <v>1044</v>
      </c>
      <c r="H264" s="69" t="s">
        <v>1721</v>
      </c>
      <c r="I264" s="71" t="s">
        <v>1030</v>
      </c>
      <c r="J264" s="71" t="s">
        <v>2280</v>
      </c>
      <c r="K264" s="71" t="s">
        <v>2281</v>
      </c>
      <c r="L264" s="70" t="s">
        <v>2282</v>
      </c>
      <c r="M264" s="71" t="s">
        <v>2283</v>
      </c>
      <c r="N264" s="72" t="s">
        <v>1049</v>
      </c>
      <c r="O264" s="71" t="s">
        <v>2284</v>
      </c>
      <c r="P264" s="71" t="s">
        <v>1030</v>
      </c>
      <c r="Q264" s="73" t="s">
        <v>2280</v>
      </c>
      <c r="R264" s="74" t="s">
        <v>2285</v>
      </c>
      <c r="S264" s="75">
        <v>12474.35</v>
      </c>
    </row>
    <row r="265" spans="1:19" s="67" customFormat="1" x14ac:dyDescent="0.25">
      <c r="A265" s="76" t="s">
        <v>334</v>
      </c>
      <c r="B265" s="61" t="s">
        <v>911</v>
      </c>
      <c r="C265" s="62" t="s">
        <v>912</v>
      </c>
      <c r="D265" s="63">
        <v>1590</v>
      </c>
      <c r="E265" s="62" t="s">
        <v>1026</v>
      </c>
      <c r="F265" s="64" t="s">
        <v>1099</v>
      </c>
      <c r="G265" s="62" t="s">
        <v>1034</v>
      </c>
      <c r="H265" s="62" t="s">
        <v>2286</v>
      </c>
      <c r="I265" s="62" t="s">
        <v>1030</v>
      </c>
      <c r="J265" s="62" t="s">
        <v>2287</v>
      </c>
      <c r="K265" s="62" t="s">
        <v>2288</v>
      </c>
      <c r="L265" s="63" t="s">
        <v>2289</v>
      </c>
      <c r="M265" s="62" t="s">
        <v>1192</v>
      </c>
      <c r="N265" s="64" t="s">
        <v>1131</v>
      </c>
      <c r="O265" s="62" t="s">
        <v>2290</v>
      </c>
      <c r="P265" s="62" t="s">
        <v>1030</v>
      </c>
      <c r="Q265" s="65" t="s">
        <v>2287</v>
      </c>
      <c r="R265" s="66" t="s">
        <v>2291</v>
      </c>
      <c r="S265" s="77">
        <v>8746.0499999999993</v>
      </c>
    </row>
    <row r="266" spans="1:19" s="67" customFormat="1" x14ac:dyDescent="0.25">
      <c r="A266" s="68" t="s">
        <v>335</v>
      </c>
      <c r="B266" s="69" t="s">
        <v>913</v>
      </c>
      <c r="C266" s="69" t="s">
        <v>914</v>
      </c>
      <c r="D266" s="70">
        <v>1907</v>
      </c>
      <c r="E266" s="69" t="s">
        <v>1026</v>
      </c>
      <c r="F266" s="69" t="s">
        <v>1978</v>
      </c>
      <c r="G266" s="69" t="s">
        <v>1205</v>
      </c>
      <c r="H266" s="69" t="s">
        <v>2292</v>
      </c>
      <c r="I266" s="71" t="s">
        <v>1030</v>
      </c>
      <c r="J266" s="71" t="s">
        <v>2293</v>
      </c>
      <c r="K266" s="71" t="s">
        <v>2294</v>
      </c>
      <c r="L266" s="70" t="s">
        <v>1030</v>
      </c>
      <c r="M266" s="71" t="s">
        <v>1030</v>
      </c>
      <c r="N266" s="72" t="s">
        <v>1030</v>
      </c>
      <c r="O266" s="71" t="s">
        <v>1030</v>
      </c>
      <c r="P266" s="71" t="s">
        <v>1030</v>
      </c>
      <c r="Q266" s="73" t="s">
        <v>1030</v>
      </c>
      <c r="R266" s="74" t="s">
        <v>1030</v>
      </c>
      <c r="S266" s="75">
        <v>18000</v>
      </c>
    </row>
    <row r="267" spans="1:19" s="67" customFormat="1" x14ac:dyDescent="0.25">
      <c r="A267" s="76" t="s">
        <v>336</v>
      </c>
      <c r="B267" s="61" t="s">
        <v>915</v>
      </c>
      <c r="C267" s="62" t="s">
        <v>916</v>
      </c>
      <c r="D267" s="63">
        <v>2777</v>
      </c>
      <c r="E267" s="62" t="s">
        <v>1026</v>
      </c>
      <c r="F267" s="64" t="s">
        <v>1313</v>
      </c>
      <c r="G267" s="62" t="s">
        <v>1290</v>
      </c>
      <c r="H267" s="62" t="s">
        <v>2295</v>
      </c>
      <c r="I267" s="62" t="s">
        <v>1030</v>
      </c>
      <c r="J267" s="62" t="s">
        <v>2296</v>
      </c>
      <c r="K267" s="62" t="s">
        <v>2297</v>
      </c>
      <c r="L267" s="63" t="s">
        <v>1066</v>
      </c>
      <c r="M267" s="62" t="s">
        <v>1188</v>
      </c>
      <c r="N267" s="64" t="s">
        <v>1322</v>
      </c>
      <c r="O267" s="62" t="s">
        <v>1431</v>
      </c>
      <c r="P267" s="62" t="s">
        <v>1030</v>
      </c>
      <c r="Q267" s="65" t="s">
        <v>2298</v>
      </c>
      <c r="R267" s="66" t="s">
        <v>2299</v>
      </c>
      <c r="S267" s="77">
        <v>19000</v>
      </c>
    </row>
    <row r="268" spans="1:19" s="67" customFormat="1" x14ac:dyDescent="0.25">
      <c r="A268" s="68" t="s">
        <v>337</v>
      </c>
      <c r="B268" s="69" t="s">
        <v>917</v>
      </c>
      <c r="C268" s="69" t="s">
        <v>918</v>
      </c>
      <c r="D268" s="70">
        <v>2780</v>
      </c>
      <c r="E268" s="69" t="s">
        <v>1026</v>
      </c>
      <c r="F268" s="69" t="s">
        <v>1283</v>
      </c>
      <c r="G268" s="69" t="s">
        <v>1104</v>
      </c>
      <c r="H268" s="69" t="s">
        <v>2300</v>
      </c>
      <c r="I268" s="71" t="s">
        <v>1030</v>
      </c>
      <c r="J268" s="71" t="s">
        <v>2301</v>
      </c>
      <c r="K268" s="71" t="s">
        <v>2302</v>
      </c>
      <c r="L268" s="70" t="s">
        <v>1026</v>
      </c>
      <c r="M268" s="71" t="s">
        <v>2303</v>
      </c>
      <c r="N268" s="72" t="s">
        <v>1104</v>
      </c>
      <c r="O268" s="71" t="s">
        <v>2300</v>
      </c>
      <c r="P268" s="71" t="s">
        <v>1030</v>
      </c>
      <c r="Q268" s="73" t="s">
        <v>2301</v>
      </c>
      <c r="R268" s="74" t="s">
        <v>2304</v>
      </c>
      <c r="S268" s="75">
        <v>34693.97</v>
      </c>
    </row>
    <row r="269" spans="1:19" s="67" customFormat="1" x14ac:dyDescent="0.25">
      <c r="A269" s="76" t="s">
        <v>338</v>
      </c>
      <c r="B269" s="61" t="s">
        <v>919</v>
      </c>
      <c r="C269" s="62" t="s">
        <v>920</v>
      </c>
      <c r="D269" s="63">
        <v>1436</v>
      </c>
      <c r="E269" s="62" t="s">
        <v>1026</v>
      </c>
      <c r="F269" s="64" t="s">
        <v>1158</v>
      </c>
      <c r="G269" s="62" t="s">
        <v>1058</v>
      </c>
      <c r="H269" s="62" t="s">
        <v>2305</v>
      </c>
      <c r="I269" s="62" t="s">
        <v>1030</v>
      </c>
      <c r="J269" s="62" t="s">
        <v>2306</v>
      </c>
      <c r="K269" s="62" t="s">
        <v>2307</v>
      </c>
      <c r="L269" s="63" t="s">
        <v>1030</v>
      </c>
      <c r="M269" s="62" t="s">
        <v>1030</v>
      </c>
      <c r="N269" s="64" t="s">
        <v>1030</v>
      </c>
      <c r="O269" s="62" t="s">
        <v>1030</v>
      </c>
      <c r="P269" s="62" t="s">
        <v>1030</v>
      </c>
      <c r="Q269" s="65" t="s">
        <v>1030</v>
      </c>
      <c r="R269" s="66" t="s">
        <v>1030</v>
      </c>
      <c r="S269" s="77">
        <v>15500</v>
      </c>
    </row>
    <row r="270" spans="1:19" s="67" customFormat="1" x14ac:dyDescent="0.25">
      <c r="A270" s="68" t="s">
        <v>339</v>
      </c>
      <c r="B270" s="69" t="s">
        <v>921</v>
      </c>
      <c r="C270" s="69" t="s">
        <v>922</v>
      </c>
      <c r="D270" s="70">
        <v>1876</v>
      </c>
      <c r="E270" s="69" t="s">
        <v>1026</v>
      </c>
      <c r="F270" s="69" t="s">
        <v>1103</v>
      </c>
      <c r="G270" s="69" t="s">
        <v>1028</v>
      </c>
      <c r="H270" s="69" t="s">
        <v>2308</v>
      </c>
      <c r="I270" s="71" t="s">
        <v>1030</v>
      </c>
      <c r="J270" s="71" t="s">
        <v>2309</v>
      </c>
      <c r="K270" s="71" t="s">
        <v>2310</v>
      </c>
      <c r="L270" s="70" t="s">
        <v>1066</v>
      </c>
      <c r="M270" s="71" t="s">
        <v>1142</v>
      </c>
      <c r="N270" s="72" t="s">
        <v>1205</v>
      </c>
      <c r="O270" s="71" t="s">
        <v>2311</v>
      </c>
      <c r="P270" s="71" t="s">
        <v>1030</v>
      </c>
      <c r="Q270" s="73" t="s">
        <v>2312</v>
      </c>
      <c r="R270" s="74" t="s">
        <v>2313</v>
      </c>
      <c r="S270" s="75">
        <v>18750</v>
      </c>
    </row>
    <row r="271" spans="1:19" s="67" customFormat="1" x14ac:dyDescent="0.25">
      <c r="A271" s="76" t="s">
        <v>340</v>
      </c>
      <c r="B271" s="61" t="s">
        <v>923</v>
      </c>
      <c r="C271" s="62" t="s">
        <v>924</v>
      </c>
      <c r="D271" s="63">
        <v>1080</v>
      </c>
      <c r="E271" s="62" t="s">
        <v>1026</v>
      </c>
      <c r="F271" s="64" t="s">
        <v>1057</v>
      </c>
      <c r="G271" s="62" t="s">
        <v>1030</v>
      </c>
      <c r="H271" s="62" t="s">
        <v>2314</v>
      </c>
      <c r="I271" s="62" t="s">
        <v>1030</v>
      </c>
      <c r="J271" s="62" t="s">
        <v>2315</v>
      </c>
      <c r="K271" s="62" t="s">
        <v>2316</v>
      </c>
      <c r="L271" s="63" t="s">
        <v>1112</v>
      </c>
      <c r="M271" s="62" t="s">
        <v>2317</v>
      </c>
      <c r="N271" s="64" t="s">
        <v>2271</v>
      </c>
      <c r="O271" s="62" t="s">
        <v>2318</v>
      </c>
      <c r="P271" s="62" t="s">
        <v>2319</v>
      </c>
      <c r="Q271" s="65" t="s">
        <v>2315</v>
      </c>
      <c r="R271" s="66" t="s">
        <v>2320</v>
      </c>
      <c r="S271" s="77">
        <v>12350.79</v>
      </c>
    </row>
    <row r="272" spans="1:19" s="67" customFormat="1" x14ac:dyDescent="0.25">
      <c r="A272" s="68" t="s">
        <v>341</v>
      </c>
      <c r="B272" s="69" t="s">
        <v>925</v>
      </c>
      <c r="C272" s="69" t="s">
        <v>926</v>
      </c>
      <c r="D272" s="70">
        <v>2568</v>
      </c>
      <c r="E272" s="69" t="s">
        <v>1026</v>
      </c>
      <c r="F272" s="69" t="s">
        <v>1546</v>
      </c>
      <c r="G272" s="69" t="s">
        <v>1174</v>
      </c>
      <c r="H272" s="69" t="s">
        <v>2321</v>
      </c>
      <c r="I272" s="71" t="s">
        <v>1030</v>
      </c>
      <c r="J272" s="71" t="s">
        <v>2322</v>
      </c>
      <c r="K272" s="71" t="s">
        <v>2323</v>
      </c>
      <c r="L272" s="70" t="s">
        <v>1066</v>
      </c>
      <c r="M272" s="71" t="s">
        <v>1511</v>
      </c>
      <c r="N272" s="72" t="s">
        <v>1303</v>
      </c>
      <c r="O272" s="71" t="s">
        <v>2324</v>
      </c>
      <c r="P272" s="71" t="s">
        <v>1030</v>
      </c>
      <c r="Q272" s="73" t="s">
        <v>2325</v>
      </c>
      <c r="R272" s="74" t="s">
        <v>2326</v>
      </c>
      <c r="S272" s="75">
        <v>12500</v>
      </c>
    </row>
    <row r="273" spans="1:19" s="67" customFormat="1" x14ac:dyDescent="0.25">
      <c r="A273" s="76" t="s">
        <v>342</v>
      </c>
      <c r="B273" s="61" t="s">
        <v>927</v>
      </c>
      <c r="C273" s="62" t="s">
        <v>928</v>
      </c>
      <c r="D273" s="63">
        <v>1034</v>
      </c>
      <c r="E273" s="62" t="s">
        <v>1026</v>
      </c>
      <c r="F273" s="64" t="s">
        <v>1313</v>
      </c>
      <c r="G273" s="62" t="s">
        <v>1034</v>
      </c>
      <c r="H273" s="62" t="s">
        <v>2327</v>
      </c>
      <c r="I273" s="62" t="s">
        <v>1030</v>
      </c>
      <c r="J273" s="62" t="s">
        <v>2328</v>
      </c>
      <c r="K273" s="62" t="s">
        <v>2329</v>
      </c>
      <c r="L273" s="63"/>
      <c r="M273" s="62"/>
      <c r="N273" s="64"/>
      <c r="O273" s="62"/>
      <c r="P273" s="62"/>
      <c r="Q273" s="65"/>
      <c r="R273" s="66"/>
      <c r="S273" s="77">
        <v>10176.549999999999</v>
      </c>
    </row>
    <row r="274" spans="1:19" s="67" customFormat="1" x14ac:dyDescent="0.25">
      <c r="A274" s="68" t="s">
        <v>343</v>
      </c>
      <c r="B274" s="69" t="s">
        <v>929</v>
      </c>
      <c r="C274" s="69" t="s">
        <v>930</v>
      </c>
      <c r="D274" s="70">
        <v>1983</v>
      </c>
      <c r="E274" s="69" t="s">
        <v>1026</v>
      </c>
      <c r="F274" s="69" t="s">
        <v>2330</v>
      </c>
      <c r="G274" s="69" t="s">
        <v>1030</v>
      </c>
      <c r="H274" s="69" t="s">
        <v>2331</v>
      </c>
      <c r="I274" s="71" t="s">
        <v>1030</v>
      </c>
      <c r="J274" s="71" t="s">
        <v>2332</v>
      </c>
      <c r="K274" s="71" t="s">
        <v>2333</v>
      </c>
      <c r="L274" s="70" t="s">
        <v>1030</v>
      </c>
      <c r="M274" s="71" t="s">
        <v>1030</v>
      </c>
      <c r="N274" s="72" t="s">
        <v>1030</v>
      </c>
      <c r="O274" s="71" t="s">
        <v>1030</v>
      </c>
      <c r="P274" s="71" t="s">
        <v>1030</v>
      </c>
      <c r="Q274" s="73" t="s">
        <v>1030</v>
      </c>
      <c r="R274" s="74" t="s">
        <v>1030</v>
      </c>
      <c r="S274" s="75">
        <v>11667.83</v>
      </c>
    </row>
    <row r="275" spans="1:19" s="67" customFormat="1" x14ac:dyDescent="0.25">
      <c r="A275" s="76" t="s">
        <v>344</v>
      </c>
      <c r="B275" s="61" t="s">
        <v>931</v>
      </c>
      <c r="C275" s="62" t="s">
        <v>932</v>
      </c>
      <c r="D275" s="63">
        <v>1469</v>
      </c>
      <c r="E275" s="62" t="s">
        <v>1026</v>
      </c>
      <c r="F275" s="64" t="s">
        <v>1333</v>
      </c>
      <c r="G275" s="62" t="s">
        <v>1030</v>
      </c>
      <c r="H275" s="62" t="s">
        <v>2334</v>
      </c>
      <c r="I275" s="62" t="s">
        <v>1030</v>
      </c>
      <c r="J275" s="62" t="s">
        <v>2335</v>
      </c>
      <c r="K275" s="62" t="s">
        <v>2336</v>
      </c>
      <c r="L275" s="63" t="s">
        <v>2337</v>
      </c>
      <c r="M275" s="62" t="s">
        <v>1188</v>
      </c>
      <c r="N275" s="64" t="s">
        <v>1104</v>
      </c>
      <c r="O275" s="62" t="s">
        <v>2338</v>
      </c>
      <c r="P275" s="62" t="s">
        <v>1030</v>
      </c>
      <c r="Q275" s="65" t="s">
        <v>2335</v>
      </c>
      <c r="R275" s="66" t="s">
        <v>2339</v>
      </c>
      <c r="S275" s="77">
        <v>11503.17</v>
      </c>
    </row>
    <row r="276" spans="1:19" s="67" customFormat="1" x14ac:dyDescent="0.25">
      <c r="A276" s="68" t="s">
        <v>345</v>
      </c>
      <c r="B276" s="69" t="s">
        <v>933</v>
      </c>
      <c r="C276" s="69" t="s">
        <v>934</v>
      </c>
      <c r="D276" s="70">
        <v>1376</v>
      </c>
      <c r="E276" s="69" t="s">
        <v>1026</v>
      </c>
      <c r="F276" s="69" t="s">
        <v>1496</v>
      </c>
      <c r="G276" s="69" t="s">
        <v>1049</v>
      </c>
      <c r="H276" s="69" t="s">
        <v>2340</v>
      </c>
      <c r="I276" s="71" t="s">
        <v>1030</v>
      </c>
      <c r="J276" s="71" t="s">
        <v>2341</v>
      </c>
      <c r="K276" s="71" t="s">
        <v>2342</v>
      </c>
      <c r="L276" s="70" t="s">
        <v>1030</v>
      </c>
      <c r="M276" s="71" t="s">
        <v>1030</v>
      </c>
      <c r="N276" s="72" t="s">
        <v>1030</v>
      </c>
      <c r="O276" s="71" t="s">
        <v>1030</v>
      </c>
      <c r="P276" s="71" t="s">
        <v>1030</v>
      </c>
      <c r="Q276" s="73" t="s">
        <v>1030</v>
      </c>
      <c r="R276" s="74" t="s">
        <v>1030</v>
      </c>
      <c r="S276" s="75">
        <v>10470.69</v>
      </c>
    </row>
    <row r="277" spans="1:19" s="67" customFormat="1" x14ac:dyDescent="0.25">
      <c r="A277" s="76" t="s">
        <v>346</v>
      </c>
      <c r="B277" s="61" t="s">
        <v>935</v>
      </c>
      <c r="C277" s="62" t="s">
        <v>936</v>
      </c>
      <c r="D277" s="63">
        <v>1879</v>
      </c>
      <c r="E277" s="62" t="s">
        <v>1026</v>
      </c>
      <c r="F277" s="64" t="s">
        <v>2343</v>
      </c>
      <c r="G277" s="62" t="s">
        <v>1030</v>
      </c>
      <c r="H277" s="62" t="s">
        <v>851</v>
      </c>
      <c r="I277" s="62" t="s">
        <v>1030</v>
      </c>
      <c r="J277" s="62">
        <v>9786497671</v>
      </c>
      <c r="K277" s="62" t="s">
        <v>2344</v>
      </c>
      <c r="L277" s="63" t="s">
        <v>1420</v>
      </c>
      <c r="M277" s="62" t="s">
        <v>2345</v>
      </c>
      <c r="N277" s="64" t="s">
        <v>1030</v>
      </c>
      <c r="O277" s="62" t="s">
        <v>2346</v>
      </c>
      <c r="P277" s="62" t="s">
        <v>1030</v>
      </c>
      <c r="Q277" s="65">
        <v>9786497671</v>
      </c>
      <c r="R277" s="66" t="s">
        <v>2347</v>
      </c>
      <c r="S277" s="77">
        <v>18887.75</v>
      </c>
    </row>
    <row r="278" spans="1:19" s="67" customFormat="1" x14ac:dyDescent="0.25">
      <c r="A278" s="68" t="s">
        <v>347</v>
      </c>
      <c r="B278" s="69" t="s">
        <v>937</v>
      </c>
      <c r="C278" s="69" t="s">
        <v>938</v>
      </c>
      <c r="D278" s="70">
        <v>1568</v>
      </c>
      <c r="E278" s="69" t="s">
        <v>1026</v>
      </c>
      <c r="F278" s="69" t="s">
        <v>1188</v>
      </c>
      <c r="G278" s="69" t="s">
        <v>1044</v>
      </c>
      <c r="H278" s="69" t="s">
        <v>2348</v>
      </c>
      <c r="I278" s="71" t="s">
        <v>1030</v>
      </c>
      <c r="J278" s="71">
        <v>5085293421</v>
      </c>
      <c r="K278" s="71" t="s">
        <v>2349</v>
      </c>
      <c r="L278" s="70" t="s">
        <v>2350</v>
      </c>
      <c r="M278" s="71" t="s">
        <v>1188</v>
      </c>
      <c r="N278" s="72" t="s">
        <v>1030</v>
      </c>
      <c r="O278" s="71" t="s">
        <v>2351</v>
      </c>
      <c r="P278" s="71" t="s">
        <v>1030</v>
      </c>
      <c r="Q278" s="73">
        <v>5085293200</v>
      </c>
      <c r="R278" s="74" t="s">
        <v>2352</v>
      </c>
      <c r="S278" s="75">
        <v>15499.47</v>
      </c>
    </row>
    <row r="279" spans="1:19" s="67" customFormat="1" x14ac:dyDescent="0.25">
      <c r="A279" s="76" t="s">
        <v>348</v>
      </c>
      <c r="B279" s="61" t="s">
        <v>939</v>
      </c>
      <c r="C279" s="62" t="s">
        <v>940</v>
      </c>
      <c r="D279" s="63">
        <v>1569</v>
      </c>
      <c r="E279" s="62" t="s">
        <v>1026</v>
      </c>
      <c r="F279" s="64" t="s">
        <v>1043</v>
      </c>
      <c r="G279" s="62" t="s">
        <v>1135</v>
      </c>
      <c r="H279" s="62" t="s">
        <v>2353</v>
      </c>
      <c r="I279" s="62" t="s">
        <v>1030</v>
      </c>
      <c r="J279" s="62" t="s">
        <v>2354</v>
      </c>
      <c r="K279" s="62" t="s">
        <v>2355</v>
      </c>
      <c r="L279" s="63" t="s">
        <v>2356</v>
      </c>
      <c r="M279" s="62" t="s">
        <v>2357</v>
      </c>
      <c r="N279" s="64" t="s">
        <v>1030</v>
      </c>
      <c r="O279" s="62" t="s">
        <v>1407</v>
      </c>
      <c r="P279" s="62" t="s">
        <v>1030</v>
      </c>
      <c r="Q279" s="65" t="s">
        <v>2354</v>
      </c>
      <c r="R279" s="66" t="s">
        <v>2358</v>
      </c>
      <c r="S279" s="77">
        <v>12200.66</v>
      </c>
    </row>
    <row r="280" spans="1:19" s="67" customFormat="1" x14ac:dyDescent="0.25">
      <c r="A280" s="68" t="s">
        <v>349</v>
      </c>
      <c r="B280" s="69" t="s">
        <v>941</v>
      </c>
      <c r="C280" s="69" t="s">
        <v>942</v>
      </c>
      <c r="D280" s="70">
        <v>1880</v>
      </c>
      <c r="E280" s="69" t="s">
        <v>1026</v>
      </c>
      <c r="F280" s="69" t="s">
        <v>1188</v>
      </c>
      <c r="G280" s="69" t="s">
        <v>1322</v>
      </c>
      <c r="H280" s="69" t="s">
        <v>1147</v>
      </c>
      <c r="I280" s="71" t="s">
        <v>1030</v>
      </c>
      <c r="J280" s="71" t="s">
        <v>2359</v>
      </c>
      <c r="K280" s="71" t="s">
        <v>2360</v>
      </c>
      <c r="L280" s="70" t="s">
        <v>1030</v>
      </c>
      <c r="M280" s="71" t="s">
        <v>1030</v>
      </c>
      <c r="N280" s="72" t="s">
        <v>1030</v>
      </c>
      <c r="O280" s="71" t="s">
        <v>1030</v>
      </c>
      <c r="P280" s="71" t="s">
        <v>1030</v>
      </c>
      <c r="Q280" s="73" t="s">
        <v>1030</v>
      </c>
      <c r="R280" s="74" t="s">
        <v>1030</v>
      </c>
      <c r="S280" s="75">
        <v>18936</v>
      </c>
    </row>
    <row r="281" spans="1:19" s="67" customFormat="1" x14ac:dyDescent="0.25">
      <c r="A281" s="76" t="s">
        <v>350</v>
      </c>
      <c r="B281" s="61" t="s">
        <v>943</v>
      </c>
      <c r="C281" s="62" t="s">
        <v>944</v>
      </c>
      <c r="D281" s="63">
        <v>1081</v>
      </c>
      <c r="E281" s="62" t="s">
        <v>1026</v>
      </c>
      <c r="F281" s="64" t="s">
        <v>1027</v>
      </c>
      <c r="G281" s="62" t="s">
        <v>1131</v>
      </c>
      <c r="H281" s="62" t="s">
        <v>2361</v>
      </c>
      <c r="I281" s="62" t="s">
        <v>2362</v>
      </c>
      <c r="J281" s="62" t="s">
        <v>2363</v>
      </c>
      <c r="K281" s="62" t="s">
        <v>2364</v>
      </c>
      <c r="L281" s="63" t="s">
        <v>1030</v>
      </c>
      <c r="M281" s="62" t="s">
        <v>1030</v>
      </c>
      <c r="N281" s="64" t="s">
        <v>1030</v>
      </c>
      <c r="O281" s="62" t="s">
        <v>1030</v>
      </c>
      <c r="P281" s="62" t="s">
        <v>1030</v>
      </c>
      <c r="Q281" s="65" t="s">
        <v>1030</v>
      </c>
      <c r="R281" s="66" t="s">
        <v>1030</v>
      </c>
      <c r="S281" s="77">
        <v>5168.6400000000003</v>
      </c>
    </row>
    <row r="282" spans="1:19" s="67" customFormat="1" x14ac:dyDescent="0.25">
      <c r="A282" s="68" t="s">
        <v>351</v>
      </c>
      <c r="B282" s="69" t="s">
        <v>945</v>
      </c>
      <c r="C282" s="69" t="s">
        <v>946</v>
      </c>
      <c r="D282" s="70">
        <v>2081</v>
      </c>
      <c r="E282" s="69" t="s">
        <v>1026</v>
      </c>
      <c r="F282" s="69" t="s">
        <v>1142</v>
      </c>
      <c r="G282" s="69" t="s">
        <v>1358</v>
      </c>
      <c r="H282" s="69" t="s">
        <v>1385</v>
      </c>
      <c r="I282" s="71" t="s">
        <v>1030</v>
      </c>
      <c r="J282" s="71" t="s">
        <v>2365</v>
      </c>
      <c r="K282" s="71" t="s">
        <v>2366</v>
      </c>
      <c r="L282" s="70" t="s">
        <v>1217</v>
      </c>
      <c r="M282" s="71" t="s">
        <v>1090</v>
      </c>
      <c r="N282" s="72" t="s">
        <v>1358</v>
      </c>
      <c r="O282" s="71" t="s">
        <v>2367</v>
      </c>
      <c r="P282" s="71" t="s">
        <v>1030</v>
      </c>
      <c r="Q282" s="73" t="s">
        <v>2365</v>
      </c>
      <c r="R282" s="74" t="s">
        <v>2368</v>
      </c>
      <c r="S282" s="75">
        <v>19000</v>
      </c>
    </row>
    <row r="283" spans="1:19" s="67" customFormat="1" x14ac:dyDescent="0.25">
      <c r="A283" s="76" t="s">
        <v>352</v>
      </c>
      <c r="B283" s="61" t="s">
        <v>947</v>
      </c>
      <c r="C283" s="62" t="s">
        <v>948</v>
      </c>
      <c r="D283" s="63">
        <v>2451</v>
      </c>
      <c r="E283" s="62" t="s">
        <v>1026</v>
      </c>
      <c r="F283" s="64" t="s">
        <v>1199</v>
      </c>
      <c r="G283" s="62" t="s">
        <v>1034</v>
      </c>
      <c r="H283" s="62" t="s">
        <v>2369</v>
      </c>
      <c r="I283" s="62" t="s">
        <v>1030</v>
      </c>
      <c r="J283" s="62" t="s">
        <v>2370</v>
      </c>
      <c r="K283" s="62" t="s">
        <v>2371</v>
      </c>
      <c r="L283" s="63" t="s">
        <v>1066</v>
      </c>
      <c r="M283" s="62" t="s">
        <v>2372</v>
      </c>
      <c r="N283" s="64" t="s">
        <v>1030</v>
      </c>
      <c r="O283" s="62" t="s">
        <v>2373</v>
      </c>
      <c r="P283" s="62" t="s">
        <v>1030</v>
      </c>
      <c r="Q283" s="65" t="s">
        <v>2374</v>
      </c>
      <c r="R283" s="66" t="s">
        <v>2375</v>
      </c>
      <c r="S283" s="77">
        <v>35000</v>
      </c>
    </row>
    <row r="284" spans="1:19" s="67" customFormat="1" x14ac:dyDescent="0.25">
      <c r="A284" s="68" t="s">
        <v>353</v>
      </c>
      <c r="B284" s="69" t="s">
        <v>949</v>
      </c>
      <c r="C284" s="69" t="s">
        <v>950</v>
      </c>
      <c r="D284" s="70">
        <v>1082</v>
      </c>
      <c r="E284" s="69" t="s">
        <v>1026</v>
      </c>
      <c r="F284" s="69" t="s">
        <v>1062</v>
      </c>
      <c r="G284" s="69" t="s">
        <v>1254</v>
      </c>
      <c r="H284" s="69" t="s">
        <v>2376</v>
      </c>
      <c r="I284" s="71" t="s">
        <v>1030</v>
      </c>
      <c r="J284" s="71" t="s">
        <v>2377</v>
      </c>
      <c r="K284" s="71" t="s">
        <v>2378</v>
      </c>
      <c r="L284" s="70" t="s">
        <v>1030</v>
      </c>
      <c r="M284" s="71" t="s">
        <v>1030</v>
      </c>
      <c r="N284" s="72" t="s">
        <v>1030</v>
      </c>
      <c r="O284" s="71" t="s">
        <v>1030</v>
      </c>
      <c r="P284" s="71" t="s">
        <v>1030</v>
      </c>
      <c r="Q284" s="73" t="s">
        <v>1030</v>
      </c>
      <c r="R284" s="74" t="s">
        <v>1030</v>
      </c>
      <c r="S284" s="75">
        <v>18833.740000000002</v>
      </c>
    </row>
    <row r="285" spans="1:19" s="67" customFormat="1" x14ac:dyDescent="0.25">
      <c r="A285" s="76" t="s">
        <v>354</v>
      </c>
      <c r="B285" s="61" t="s">
        <v>951</v>
      </c>
      <c r="C285" s="62" t="s">
        <v>952</v>
      </c>
      <c r="D285" s="63">
        <v>2571</v>
      </c>
      <c r="E285" s="62" t="s">
        <v>1026</v>
      </c>
      <c r="F285" s="64" t="s">
        <v>1027</v>
      </c>
      <c r="G285" s="62" t="s">
        <v>1242</v>
      </c>
      <c r="H285" s="62" t="s">
        <v>1077</v>
      </c>
      <c r="I285" s="62" t="s">
        <v>1030</v>
      </c>
      <c r="J285" s="62" t="s">
        <v>2379</v>
      </c>
      <c r="K285" s="62" t="s">
        <v>2380</v>
      </c>
      <c r="L285" s="63"/>
      <c r="M285" s="62"/>
      <c r="N285" s="64"/>
      <c r="O285" s="62"/>
      <c r="P285" s="62"/>
      <c r="Q285" s="65"/>
      <c r="R285" s="66"/>
      <c r="S285" s="77">
        <v>11266.19</v>
      </c>
    </row>
    <row r="286" spans="1:19" s="67" customFormat="1" x14ac:dyDescent="0.25">
      <c r="A286" s="68" t="s">
        <v>355</v>
      </c>
      <c r="B286" s="69" t="s">
        <v>953</v>
      </c>
      <c r="C286" s="69" t="s">
        <v>954</v>
      </c>
      <c r="D286" s="70">
        <v>1083</v>
      </c>
      <c r="E286" s="69" t="s">
        <v>1026</v>
      </c>
      <c r="F286" s="69" t="s">
        <v>1378</v>
      </c>
      <c r="G286" s="69" t="s">
        <v>1131</v>
      </c>
      <c r="H286" s="69" t="s">
        <v>2381</v>
      </c>
      <c r="I286" s="71" t="s">
        <v>1030</v>
      </c>
      <c r="J286" s="71" t="s">
        <v>2382</v>
      </c>
      <c r="K286" s="71" t="s">
        <v>2383</v>
      </c>
      <c r="L286" s="70" t="s">
        <v>2384</v>
      </c>
      <c r="M286" s="71" t="s">
        <v>2385</v>
      </c>
      <c r="N286" s="72" t="s">
        <v>1135</v>
      </c>
      <c r="O286" s="71" t="s">
        <v>2386</v>
      </c>
      <c r="P286" s="71" t="s">
        <v>1030</v>
      </c>
      <c r="Q286" s="73" t="s">
        <v>2382</v>
      </c>
      <c r="R286" s="74" t="s">
        <v>2387</v>
      </c>
      <c r="S286" s="75">
        <v>10224</v>
      </c>
    </row>
    <row r="287" spans="1:19" s="67" customFormat="1" x14ac:dyDescent="0.25">
      <c r="A287" s="76" t="s">
        <v>356</v>
      </c>
      <c r="B287" s="61" t="s">
        <v>955</v>
      </c>
      <c r="C287" s="62" t="s">
        <v>956</v>
      </c>
      <c r="D287" s="63">
        <v>1378</v>
      </c>
      <c r="E287" s="62" t="s">
        <v>1026</v>
      </c>
      <c r="F287" s="64" t="s">
        <v>1103</v>
      </c>
      <c r="G287" s="62" t="s">
        <v>1058</v>
      </c>
      <c r="H287" s="62" t="s">
        <v>2388</v>
      </c>
      <c r="I287" s="62" t="s">
        <v>1030</v>
      </c>
      <c r="J287" s="62" t="s">
        <v>2389</v>
      </c>
      <c r="K287" s="62" t="s">
        <v>2390</v>
      </c>
      <c r="L287" s="63" t="s">
        <v>1030</v>
      </c>
      <c r="M287" s="62" t="s">
        <v>1030</v>
      </c>
      <c r="N287" s="64" t="s">
        <v>1030</v>
      </c>
      <c r="O287" s="62" t="s">
        <v>1030</v>
      </c>
      <c r="P287" s="62" t="s">
        <v>1030</v>
      </c>
      <c r="Q287" s="65" t="s">
        <v>1030</v>
      </c>
      <c r="R287" s="66" t="s">
        <v>1030</v>
      </c>
      <c r="S287" s="77">
        <v>10500</v>
      </c>
    </row>
    <row r="288" spans="1:19" s="67" customFormat="1" x14ac:dyDescent="0.25">
      <c r="A288" s="68" t="s">
        <v>357</v>
      </c>
      <c r="B288" s="69" t="s">
        <v>485</v>
      </c>
      <c r="C288" s="69" t="s">
        <v>957</v>
      </c>
      <c r="D288" s="70">
        <v>2472</v>
      </c>
      <c r="E288" s="69" t="s">
        <v>1026</v>
      </c>
      <c r="F288" s="69" t="s">
        <v>1330</v>
      </c>
      <c r="G288" s="69" t="s">
        <v>1135</v>
      </c>
      <c r="H288" s="69" t="s">
        <v>1551</v>
      </c>
      <c r="I288" s="71" t="s">
        <v>1030</v>
      </c>
      <c r="J288" s="71" t="s">
        <v>2391</v>
      </c>
      <c r="K288" s="71" t="s">
        <v>2392</v>
      </c>
      <c r="L288" s="70" t="s">
        <v>1217</v>
      </c>
      <c r="M288" s="71" t="s">
        <v>1154</v>
      </c>
      <c r="N288" s="72" t="s">
        <v>1044</v>
      </c>
      <c r="O288" s="71" t="s">
        <v>2393</v>
      </c>
      <c r="P288" s="71" t="s">
        <v>1432</v>
      </c>
      <c r="Q288" s="73" t="s">
        <v>2394</v>
      </c>
      <c r="R288" s="74" t="s">
        <v>2395</v>
      </c>
      <c r="S288" s="75">
        <v>21560</v>
      </c>
    </row>
    <row r="289" spans="1:19" s="67" customFormat="1" x14ac:dyDescent="0.25">
      <c r="A289" s="76" t="s">
        <v>358</v>
      </c>
      <c r="B289" s="61" t="s">
        <v>958</v>
      </c>
      <c r="C289" s="62" t="s">
        <v>959</v>
      </c>
      <c r="D289" s="63" t="s">
        <v>833</v>
      </c>
      <c r="E289" s="62" t="s">
        <v>1026</v>
      </c>
      <c r="F289" s="64" t="s">
        <v>2089</v>
      </c>
      <c r="G289" s="62" t="s">
        <v>1028</v>
      </c>
      <c r="H289" s="62" t="s">
        <v>1376</v>
      </c>
      <c r="I289" s="62" t="s">
        <v>1030</v>
      </c>
      <c r="J289" s="62" t="s">
        <v>2396</v>
      </c>
      <c r="K289" s="62" t="s">
        <v>2397</v>
      </c>
      <c r="L289" s="63" t="s">
        <v>1030</v>
      </c>
      <c r="M289" s="62" t="s">
        <v>1030</v>
      </c>
      <c r="N289" s="64" t="s">
        <v>1030</v>
      </c>
      <c r="O289" s="62" t="s">
        <v>1030</v>
      </c>
      <c r="P289" s="62" t="s">
        <v>1030</v>
      </c>
      <c r="Q289" s="65" t="s">
        <v>1030</v>
      </c>
      <c r="R289" s="66" t="s">
        <v>1030</v>
      </c>
      <c r="S289" s="77">
        <v>19000</v>
      </c>
    </row>
    <row r="290" spans="1:19" s="67" customFormat="1" x14ac:dyDescent="0.25">
      <c r="A290" s="68" t="s">
        <v>359</v>
      </c>
      <c r="B290" s="69" t="s">
        <v>960</v>
      </c>
      <c r="C290" s="69" t="s">
        <v>961</v>
      </c>
      <c r="D290" s="70">
        <v>1570</v>
      </c>
      <c r="E290" s="69" t="s">
        <v>1026</v>
      </c>
      <c r="F290" s="69" t="s">
        <v>1090</v>
      </c>
      <c r="G290" s="69" t="s">
        <v>1030</v>
      </c>
      <c r="H290" s="69" t="s">
        <v>2398</v>
      </c>
      <c r="I290" s="71" t="s">
        <v>1030</v>
      </c>
      <c r="J290" s="71" t="s">
        <v>2399</v>
      </c>
      <c r="K290" s="71" t="s">
        <v>2400</v>
      </c>
      <c r="L290" s="70" t="s">
        <v>2401</v>
      </c>
      <c r="M290" s="71" t="s">
        <v>1192</v>
      </c>
      <c r="N290" s="72" t="s">
        <v>1030</v>
      </c>
      <c r="O290" s="71" t="s">
        <v>2402</v>
      </c>
      <c r="P290" s="71" t="s">
        <v>1030</v>
      </c>
      <c r="Q290" s="73" t="s">
        <v>2399</v>
      </c>
      <c r="R290" s="74" t="s">
        <v>2403</v>
      </c>
      <c r="S290" s="75">
        <v>12679.58</v>
      </c>
    </row>
    <row r="291" spans="1:19" s="67" customFormat="1" x14ac:dyDescent="0.25">
      <c r="A291" s="76" t="s">
        <v>360</v>
      </c>
      <c r="B291" s="61" t="s">
        <v>962</v>
      </c>
      <c r="C291" s="62" t="s">
        <v>963</v>
      </c>
      <c r="D291" s="63">
        <v>2481</v>
      </c>
      <c r="E291" s="62" t="s">
        <v>1026</v>
      </c>
      <c r="F291" s="64" t="s">
        <v>2404</v>
      </c>
      <c r="G291" s="62" t="s">
        <v>1030</v>
      </c>
      <c r="H291" s="62" t="s">
        <v>2405</v>
      </c>
      <c r="I291" s="62" t="s">
        <v>1030</v>
      </c>
      <c r="J291" s="62" t="s">
        <v>2406</v>
      </c>
      <c r="K291" s="62" t="s">
        <v>2407</v>
      </c>
      <c r="L291" s="63" t="s">
        <v>1217</v>
      </c>
      <c r="M291" s="62" t="s">
        <v>2408</v>
      </c>
      <c r="N291" s="64" t="s">
        <v>1205</v>
      </c>
      <c r="O291" s="62" t="s">
        <v>2409</v>
      </c>
      <c r="P291" s="62" t="s">
        <v>1256</v>
      </c>
      <c r="Q291" s="65" t="s">
        <v>2406</v>
      </c>
      <c r="R291" s="66" t="s">
        <v>2410</v>
      </c>
      <c r="S291" s="77">
        <v>19000</v>
      </c>
    </row>
    <row r="292" spans="1:19" s="67" customFormat="1" x14ac:dyDescent="0.25">
      <c r="A292" s="68" t="s">
        <v>361</v>
      </c>
      <c r="B292" s="69" t="s">
        <v>964</v>
      </c>
      <c r="C292" s="69" t="s">
        <v>965</v>
      </c>
      <c r="D292" s="70">
        <v>2667</v>
      </c>
      <c r="E292" s="69" t="s">
        <v>1026</v>
      </c>
      <c r="F292" s="69" t="s">
        <v>1395</v>
      </c>
      <c r="G292" s="69" t="s">
        <v>1044</v>
      </c>
      <c r="H292" s="69" t="s">
        <v>2411</v>
      </c>
      <c r="I292" s="71" t="s">
        <v>1030</v>
      </c>
      <c r="J292" s="71" t="s">
        <v>2412</v>
      </c>
      <c r="K292" s="71" t="s">
        <v>2413</v>
      </c>
      <c r="L292" s="70" t="s">
        <v>1089</v>
      </c>
      <c r="M292" s="71" t="s">
        <v>2414</v>
      </c>
      <c r="N292" s="72" t="s">
        <v>1030</v>
      </c>
      <c r="O292" s="71" t="s">
        <v>2415</v>
      </c>
      <c r="P292" s="71" t="s">
        <v>1030</v>
      </c>
      <c r="Q292" s="73" t="s">
        <v>2412</v>
      </c>
      <c r="R292" s="74" t="s">
        <v>2416</v>
      </c>
      <c r="S292" s="75">
        <v>12500</v>
      </c>
    </row>
    <row r="293" spans="1:19" s="67" customFormat="1" x14ac:dyDescent="0.25">
      <c r="A293" s="76" t="s">
        <v>362</v>
      </c>
      <c r="B293" s="61" t="s">
        <v>966</v>
      </c>
      <c r="C293" s="62" t="s">
        <v>967</v>
      </c>
      <c r="D293" s="63">
        <v>1379</v>
      </c>
      <c r="E293" s="62" t="s">
        <v>1026</v>
      </c>
      <c r="F293" s="64" t="s">
        <v>1103</v>
      </c>
      <c r="G293" s="62" t="s">
        <v>1044</v>
      </c>
      <c r="H293" s="62" t="s">
        <v>1945</v>
      </c>
      <c r="I293" s="62" t="s">
        <v>1030</v>
      </c>
      <c r="J293" s="62" t="s">
        <v>1946</v>
      </c>
      <c r="K293" s="62" t="s">
        <v>2417</v>
      </c>
      <c r="L293" s="63" t="s">
        <v>1030</v>
      </c>
      <c r="M293" s="62" t="s">
        <v>1030</v>
      </c>
      <c r="N293" s="64" t="s">
        <v>1030</v>
      </c>
      <c r="O293" s="62" t="s">
        <v>1030</v>
      </c>
      <c r="P293" s="62" t="s">
        <v>1030</v>
      </c>
      <c r="Q293" s="65" t="s">
        <v>1030</v>
      </c>
      <c r="R293" s="66" t="s">
        <v>1030</v>
      </c>
      <c r="S293" s="77">
        <v>6762.47</v>
      </c>
    </row>
    <row r="294" spans="1:19" s="67" customFormat="1" x14ac:dyDescent="0.25">
      <c r="A294" s="68" t="s">
        <v>363</v>
      </c>
      <c r="B294" s="69" t="s">
        <v>968</v>
      </c>
      <c r="C294" s="69" t="s">
        <v>969</v>
      </c>
      <c r="D294" s="70">
        <v>2668</v>
      </c>
      <c r="E294" s="69" t="s">
        <v>1093</v>
      </c>
      <c r="F294" s="69" t="s">
        <v>1103</v>
      </c>
      <c r="G294" s="69" t="s">
        <v>2022</v>
      </c>
      <c r="H294" s="69" t="s">
        <v>2418</v>
      </c>
      <c r="I294" s="71" t="s">
        <v>1030</v>
      </c>
      <c r="J294" s="71">
        <v>5083623241</v>
      </c>
      <c r="K294" s="71" t="s">
        <v>2419</v>
      </c>
      <c r="L294" s="70" t="s">
        <v>1089</v>
      </c>
      <c r="M294" s="71" t="s">
        <v>1915</v>
      </c>
      <c r="N294" s="72" t="s">
        <v>1254</v>
      </c>
      <c r="O294" s="71" t="s">
        <v>2420</v>
      </c>
      <c r="P294" s="71" t="s">
        <v>1030</v>
      </c>
      <c r="Q294" s="73">
        <v>5085663051</v>
      </c>
      <c r="R294" s="74" t="s">
        <v>2421</v>
      </c>
      <c r="S294" s="75">
        <v>12283.04</v>
      </c>
    </row>
    <row r="295" spans="1:19" s="67" customFormat="1" x14ac:dyDescent="0.25">
      <c r="A295" s="76" t="s">
        <v>364</v>
      </c>
      <c r="B295" s="61" t="s">
        <v>970</v>
      </c>
      <c r="C295" s="62" t="s">
        <v>971</v>
      </c>
      <c r="D295" s="63">
        <v>1583</v>
      </c>
      <c r="E295" s="62" t="s">
        <v>1026</v>
      </c>
      <c r="F295" s="64" t="s">
        <v>1146</v>
      </c>
      <c r="G295" s="62" t="s">
        <v>1034</v>
      </c>
      <c r="H295" s="62" t="s">
        <v>2422</v>
      </c>
      <c r="I295" s="62" t="s">
        <v>1030</v>
      </c>
      <c r="J295" s="62">
        <v>7744503521</v>
      </c>
      <c r="K295" s="62" t="s">
        <v>2423</v>
      </c>
      <c r="L295" s="63" t="s">
        <v>1030</v>
      </c>
      <c r="M295" s="62" t="s">
        <v>1030</v>
      </c>
      <c r="N295" s="64" t="s">
        <v>1030</v>
      </c>
      <c r="O295" s="62" t="s">
        <v>1030</v>
      </c>
      <c r="P295" s="62" t="s">
        <v>1030</v>
      </c>
      <c r="Q295" s="65" t="s">
        <v>1030</v>
      </c>
      <c r="R295" s="66" t="s">
        <v>1030</v>
      </c>
      <c r="S295" s="77">
        <v>15500</v>
      </c>
    </row>
    <row r="296" spans="1:19" s="67" customFormat="1" x14ac:dyDescent="0.25">
      <c r="A296" s="68" t="s">
        <v>365</v>
      </c>
      <c r="B296" s="69" t="s">
        <v>972</v>
      </c>
      <c r="C296" s="69" t="s">
        <v>973</v>
      </c>
      <c r="D296" s="70">
        <v>2379</v>
      </c>
      <c r="E296" s="69" t="s">
        <v>1026</v>
      </c>
      <c r="F296" s="69" t="s">
        <v>673</v>
      </c>
      <c r="G296" s="69" t="s">
        <v>1030</v>
      </c>
      <c r="H296" s="69" t="s">
        <v>2424</v>
      </c>
      <c r="I296" s="71" t="s">
        <v>1030</v>
      </c>
      <c r="J296" s="71" t="s">
        <v>2425</v>
      </c>
      <c r="K296" s="71" t="s">
        <v>2426</v>
      </c>
      <c r="L296" s="70" t="s">
        <v>1030</v>
      </c>
      <c r="M296" s="71" t="s">
        <v>1030</v>
      </c>
      <c r="N296" s="72" t="s">
        <v>1030</v>
      </c>
      <c r="O296" s="71" t="s">
        <v>1030</v>
      </c>
      <c r="P296" s="71" t="s">
        <v>1030</v>
      </c>
      <c r="Q296" s="73" t="s">
        <v>1030</v>
      </c>
      <c r="R296" s="74" t="s">
        <v>1030</v>
      </c>
      <c r="S296" s="75">
        <v>11180.65</v>
      </c>
    </row>
    <row r="297" spans="1:19" s="67" customFormat="1" x14ac:dyDescent="0.25">
      <c r="A297" s="76" t="s">
        <v>366</v>
      </c>
      <c r="B297" s="61" t="s">
        <v>974</v>
      </c>
      <c r="C297" s="62" t="s">
        <v>975</v>
      </c>
      <c r="D297" s="63">
        <v>1585</v>
      </c>
      <c r="E297" s="62" t="s">
        <v>1026</v>
      </c>
      <c r="F297" s="64" t="s">
        <v>1395</v>
      </c>
      <c r="G297" s="62" t="s">
        <v>1135</v>
      </c>
      <c r="H297" s="62" t="s">
        <v>2427</v>
      </c>
      <c r="I297" s="62">
        <v>0</v>
      </c>
      <c r="J297" s="62" t="s">
        <v>2428</v>
      </c>
      <c r="K297" s="62" t="s">
        <v>2429</v>
      </c>
      <c r="L297" s="63"/>
      <c r="M297" s="62"/>
      <c r="N297" s="64"/>
      <c r="O297" s="62"/>
      <c r="P297" s="62"/>
      <c r="Q297" s="65"/>
      <c r="R297" s="66"/>
      <c r="S297" s="77">
        <v>9248.68</v>
      </c>
    </row>
    <row r="298" spans="1:19" s="67" customFormat="1" x14ac:dyDescent="0.25">
      <c r="A298" s="68" t="s">
        <v>367</v>
      </c>
      <c r="B298" s="69" t="s">
        <v>976</v>
      </c>
      <c r="C298" s="69" t="s">
        <v>977</v>
      </c>
      <c r="D298" s="70">
        <v>1985</v>
      </c>
      <c r="E298" s="69" t="s">
        <v>1026</v>
      </c>
      <c r="F298" s="69" t="s">
        <v>1188</v>
      </c>
      <c r="G298" s="69" t="s">
        <v>1030</v>
      </c>
      <c r="H298" s="69" t="s">
        <v>2430</v>
      </c>
      <c r="I298" s="71" t="s">
        <v>1030</v>
      </c>
      <c r="J298" s="71" t="s">
        <v>2431</v>
      </c>
      <c r="K298" s="71" t="s">
        <v>2432</v>
      </c>
      <c r="L298" s="70" t="s">
        <v>1217</v>
      </c>
      <c r="M298" s="71" t="s">
        <v>1721</v>
      </c>
      <c r="N298" s="72" t="s">
        <v>1030</v>
      </c>
      <c r="O298" s="71" t="s">
        <v>2433</v>
      </c>
      <c r="P298" s="71" t="s">
        <v>1030</v>
      </c>
      <c r="Q298" s="73" t="s">
        <v>2431</v>
      </c>
      <c r="R298" s="74" t="s">
        <v>2434</v>
      </c>
      <c r="S298" s="75">
        <v>8077.38</v>
      </c>
    </row>
    <row r="299" spans="1:19" s="67" customFormat="1" x14ac:dyDescent="0.25">
      <c r="A299" s="76" t="s">
        <v>368</v>
      </c>
      <c r="B299" s="61" t="s">
        <v>978</v>
      </c>
      <c r="C299" s="62" t="s">
        <v>979</v>
      </c>
      <c r="D299" s="63">
        <v>1089</v>
      </c>
      <c r="E299" s="62" t="s">
        <v>1026</v>
      </c>
      <c r="F299" s="64" t="s">
        <v>1134</v>
      </c>
      <c r="G299" s="62" t="s">
        <v>1044</v>
      </c>
      <c r="H299" s="62" t="s">
        <v>2435</v>
      </c>
      <c r="I299" s="62" t="s">
        <v>1030</v>
      </c>
      <c r="J299" s="62" t="s">
        <v>2436</v>
      </c>
      <c r="K299" s="62" t="s">
        <v>2437</v>
      </c>
      <c r="L299" s="63" t="s">
        <v>1217</v>
      </c>
      <c r="M299" s="62" t="s">
        <v>1188</v>
      </c>
      <c r="N299" s="64" t="s">
        <v>1044</v>
      </c>
      <c r="O299" s="62" t="s">
        <v>2438</v>
      </c>
      <c r="P299" s="62" t="s">
        <v>1030</v>
      </c>
      <c r="Q299" s="65" t="s">
        <v>2439</v>
      </c>
      <c r="R299" s="66" t="s">
        <v>2440</v>
      </c>
      <c r="S299" s="77">
        <v>18880</v>
      </c>
    </row>
    <row r="300" spans="1:19" s="67" customFormat="1" x14ac:dyDescent="0.25">
      <c r="A300" s="68" t="s">
        <v>369</v>
      </c>
      <c r="B300" s="69" t="s">
        <v>980</v>
      </c>
      <c r="C300" s="69" t="s">
        <v>981</v>
      </c>
      <c r="D300" s="70">
        <v>1581</v>
      </c>
      <c r="E300" s="69" t="s">
        <v>1026</v>
      </c>
      <c r="F300" s="69" t="s">
        <v>1511</v>
      </c>
      <c r="G300" s="69" t="s">
        <v>1044</v>
      </c>
      <c r="H300" s="69" t="s">
        <v>2441</v>
      </c>
      <c r="I300" s="71" t="s">
        <v>1030</v>
      </c>
      <c r="J300" s="71">
        <v>5083892310</v>
      </c>
      <c r="K300" s="71" t="s">
        <v>2442</v>
      </c>
      <c r="L300" s="70"/>
      <c r="M300" s="71"/>
      <c r="N300" s="72"/>
      <c r="O300" s="71"/>
      <c r="P300" s="71"/>
      <c r="Q300" s="73"/>
      <c r="R300" s="74"/>
      <c r="S300" s="75">
        <v>18965.240000000002</v>
      </c>
    </row>
    <row r="301" spans="1:19" s="67" customFormat="1" x14ac:dyDescent="0.25">
      <c r="A301" s="76" t="s">
        <v>370</v>
      </c>
      <c r="B301" s="61" t="s">
        <v>982</v>
      </c>
      <c r="C301" s="62" t="s">
        <v>983</v>
      </c>
      <c r="D301" s="63">
        <v>1085</v>
      </c>
      <c r="E301" s="62" t="s">
        <v>1026</v>
      </c>
      <c r="F301" s="64" t="s">
        <v>1511</v>
      </c>
      <c r="G301" s="62" t="s">
        <v>1159</v>
      </c>
      <c r="H301" s="62" t="s">
        <v>2443</v>
      </c>
      <c r="I301" s="62" t="s">
        <v>1030</v>
      </c>
      <c r="J301" s="62" t="s">
        <v>2444</v>
      </c>
      <c r="K301" s="62" t="s">
        <v>2445</v>
      </c>
      <c r="L301" s="63" t="s">
        <v>1030</v>
      </c>
      <c r="M301" s="62" t="s">
        <v>1030</v>
      </c>
      <c r="N301" s="64" t="s">
        <v>1030</v>
      </c>
      <c r="O301" s="62" t="s">
        <v>1030</v>
      </c>
      <c r="P301" s="62" t="s">
        <v>1030</v>
      </c>
      <c r="Q301" s="65" t="s">
        <v>1030</v>
      </c>
      <c r="R301" s="66" t="s">
        <v>1030</v>
      </c>
      <c r="S301" s="77">
        <v>24965</v>
      </c>
    </row>
    <row r="302" spans="1:19" s="67" customFormat="1" x14ac:dyDescent="0.25">
      <c r="A302" s="68" t="s">
        <v>371</v>
      </c>
      <c r="B302" s="69" t="s">
        <v>984</v>
      </c>
      <c r="C302" s="69" t="s">
        <v>985</v>
      </c>
      <c r="D302" s="70">
        <v>1886</v>
      </c>
      <c r="E302" s="69" t="s">
        <v>1026</v>
      </c>
      <c r="F302" s="69" t="s">
        <v>1103</v>
      </c>
      <c r="G302" s="69" t="s">
        <v>1058</v>
      </c>
      <c r="H302" s="69" t="s">
        <v>2446</v>
      </c>
      <c r="I302" s="71" t="s">
        <v>1030</v>
      </c>
      <c r="J302" s="71" t="s">
        <v>2447</v>
      </c>
      <c r="K302" s="81" t="s">
        <v>2448</v>
      </c>
      <c r="L302" s="70" t="s">
        <v>1066</v>
      </c>
      <c r="M302" s="71" t="s">
        <v>1188</v>
      </c>
      <c r="N302" s="72" t="s">
        <v>1058</v>
      </c>
      <c r="O302" s="71" t="s">
        <v>2449</v>
      </c>
      <c r="P302" s="71" t="s">
        <v>1030</v>
      </c>
      <c r="Q302" s="73" t="s">
        <v>2450</v>
      </c>
      <c r="R302" s="74" t="s">
        <v>2451</v>
      </c>
      <c r="S302" s="75">
        <v>12904.75</v>
      </c>
    </row>
    <row r="303" spans="1:19" s="67" customFormat="1" x14ac:dyDescent="0.25">
      <c r="A303" s="76" t="s">
        <v>372</v>
      </c>
      <c r="B303" s="61" t="s">
        <v>986</v>
      </c>
      <c r="C303" s="62" t="s">
        <v>987</v>
      </c>
      <c r="D303" s="63">
        <v>1027</v>
      </c>
      <c r="E303" s="62" t="s">
        <v>1026</v>
      </c>
      <c r="F303" s="64" t="s">
        <v>1158</v>
      </c>
      <c r="G303" s="62" t="s">
        <v>1131</v>
      </c>
      <c r="H303" s="62" t="s">
        <v>2452</v>
      </c>
      <c r="I303" s="62" t="s">
        <v>1030</v>
      </c>
      <c r="J303" s="62" t="s">
        <v>2453</v>
      </c>
      <c r="K303" s="62" t="s">
        <v>2454</v>
      </c>
      <c r="L303" s="63" t="s">
        <v>1030</v>
      </c>
      <c r="M303" s="62" t="s">
        <v>1030</v>
      </c>
      <c r="N303" s="64" t="s">
        <v>1030</v>
      </c>
      <c r="O303" s="62" t="s">
        <v>1030</v>
      </c>
      <c r="P303" s="62" t="s">
        <v>1030</v>
      </c>
      <c r="Q303" s="65" t="s">
        <v>1030</v>
      </c>
      <c r="R303" s="66" t="s">
        <v>1030</v>
      </c>
      <c r="S303" s="77">
        <v>6783.3</v>
      </c>
    </row>
    <row r="304" spans="1:19" s="67" customFormat="1" x14ac:dyDescent="0.25">
      <c r="A304" s="68" t="s">
        <v>373</v>
      </c>
      <c r="B304" s="69" t="s">
        <v>988</v>
      </c>
      <c r="C304" s="69" t="s">
        <v>989</v>
      </c>
      <c r="D304" s="70">
        <v>1473</v>
      </c>
      <c r="E304" s="69" t="s">
        <v>1026</v>
      </c>
      <c r="F304" s="69" t="s">
        <v>2385</v>
      </c>
      <c r="G304" s="69" t="s">
        <v>1131</v>
      </c>
      <c r="H304" s="69" t="s">
        <v>2455</v>
      </c>
      <c r="I304" s="71" t="s">
        <v>1030</v>
      </c>
      <c r="J304" s="71" t="s">
        <v>2456</v>
      </c>
      <c r="K304" s="71" t="s">
        <v>2457</v>
      </c>
      <c r="L304" s="70" t="s">
        <v>1066</v>
      </c>
      <c r="M304" s="71" t="s">
        <v>1378</v>
      </c>
      <c r="N304" s="72" t="s">
        <v>1044</v>
      </c>
      <c r="O304" s="71" t="s">
        <v>2458</v>
      </c>
      <c r="P304" s="71" t="s">
        <v>1030</v>
      </c>
      <c r="Q304" s="73" t="s">
        <v>2459</v>
      </c>
      <c r="R304" s="74" t="s">
        <v>2460</v>
      </c>
      <c r="S304" s="75">
        <v>15500</v>
      </c>
    </row>
    <row r="305" spans="1:19" s="67" customFormat="1" x14ac:dyDescent="0.25">
      <c r="A305" s="76" t="s">
        <v>374</v>
      </c>
      <c r="B305" s="61" t="s">
        <v>990</v>
      </c>
      <c r="C305" s="62" t="s">
        <v>991</v>
      </c>
      <c r="D305" s="63" t="s">
        <v>833</v>
      </c>
      <c r="E305" s="62" t="s">
        <v>1026</v>
      </c>
      <c r="F305" s="64" t="s">
        <v>1326</v>
      </c>
      <c r="G305" s="62" t="s">
        <v>1273</v>
      </c>
      <c r="H305" s="62" t="s">
        <v>2461</v>
      </c>
      <c r="I305" s="62" t="s">
        <v>1030</v>
      </c>
      <c r="J305" s="62" t="s">
        <v>2462</v>
      </c>
      <c r="K305" s="62" t="s">
        <v>2463</v>
      </c>
      <c r="L305" s="63" t="s">
        <v>1030</v>
      </c>
      <c r="M305" s="62" t="s">
        <v>1030</v>
      </c>
      <c r="N305" s="64" t="s">
        <v>1030</v>
      </c>
      <c r="O305" s="62" t="s">
        <v>1030</v>
      </c>
      <c r="P305" s="62" t="s">
        <v>1030</v>
      </c>
      <c r="Q305" s="65" t="s">
        <v>1030</v>
      </c>
      <c r="R305" s="66" t="s">
        <v>1030</v>
      </c>
      <c r="S305" s="77">
        <v>18409.759999999998</v>
      </c>
    </row>
    <row r="306" spans="1:19" s="67" customFormat="1" x14ac:dyDescent="0.25">
      <c r="A306" s="68" t="s">
        <v>375</v>
      </c>
      <c r="B306" s="69" t="s">
        <v>992</v>
      </c>
      <c r="C306" s="69" t="s">
        <v>993</v>
      </c>
      <c r="D306" s="70">
        <v>2790</v>
      </c>
      <c r="E306" s="69" t="s">
        <v>1026</v>
      </c>
      <c r="F306" s="69" t="s">
        <v>2541</v>
      </c>
      <c r="G306" s="69" t="s">
        <v>1174</v>
      </c>
      <c r="H306" s="69" t="s">
        <v>2465</v>
      </c>
      <c r="I306" s="71" t="s">
        <v>1030</v>
      </c>
      <c r="J306" s="71" t="s">
        <v>2542</v>
      </c>
      <c r="K306" s="81" t="s">
        <v>2543</v>
      </c>
      <c r="L306" s="70" t="s">
        <v>1066</v>
      </c>
      <c r="M306" s="71" t="s">
        <v>1146</v>
      </c>
      <c r="N306" s="72"/>
      <c r="O306" s="71" t="s">
        <v>2544</v>
      </c>
      <c r="P306" s="71" t="s">
        <v>1030</v>
      </c>
      <c r="Q306" s="73" t="s">
        <v>2464</v>
      </c>
      <c r="R306" s="80" t="s">
        <v>2545</v>
      </c>
      <c r="S306" s="75">
        <v>19000</v>
      </c>
    </row>
    <row r="307" spans="1:19" s="67" customFormat="1" x14ac:dyDescent="0.25">
      <c r="A307" s="76" t="s">
        <v>376</v>
      </c>
      <c r="B307" s="61" t="s">
        <v>994</v>
      </c>
      <c r="C307" s="62" t="s">
        <v>995</v>
      </c>
      <c r="D307" s="63">
        <v>2090</v>
      </c>
      <c r="E307" s="62" t="s">
        <v>1026</v>
      </c>
      <c r="F307" s="64" t="s">
        <v>1027</v>
      </c>
      <c r="G307" s="62" t="s">
        <v>1030</v>
      </c>
      <c r="H307" s="62" t="s">
        <v>2466</v>
      </c>
      <c r="I307" s="62" t="s">
        <v>1030</v>
      </c>
      <c r="J307" s="62" t="s">
        <v>2467</v>
      </c>
      <c r="K307" s="62" t="s">
        <v>2468</v>
      </c>
      <c r="L307" s="63" t="s">
        <v>1217</v>
      </c>
      <c r="M307" s="62" t="s">
        <v>1283</v>
      </c>
      <c r="N307" s="64" t="s">
        <v>1135</v>
      </c>
      <c r="O307" s="62" t="s">
        <v>2469</v>
      </c>
      <c r="P307" s="62" t="s">
        <v>1030</v>
      </c>
      <c r="Q307" s="65" t="s">
        <v>2470</v>
      </c>
      <c r="R307" s="66" t="s">
        <v>2471</v>
      </c>
      <c r="S307" s="77">
        <v>18717</v>
      </c>
    </row>
    <row r="308" spans="1:19" x14ac:dyDescent="0.25">
      <c r="A308" s="68" t="s">
        <v>377</v>
      </c>
      <c r="B308" s="69" t="s">
        <v>996</v>
      </c>
      <c r="C308" s="69" t="s">
        <v>997</v>
      </c>
      <c r="D308" s="70">
        <v>2189</v>
      </c>
      <c r="E308" s="69" t="s">
        <v>1026</v>
      </c>
      <c r="F308" s="69" t="s">
        <v>1094</v>
      </c>
      <c r="G308" s="69" t="s">
        <v>1030</v>
      </c>
      <c r="H308" s="69" t="s">
        <v>2472</v>
      </c>
      <c r="I308" s="71" t="s">
        <v>1030</v>
      </c>
      <c r="J308" s="71" t="s">
        <v>2473</v>
      </c>
      <c r="K308" s="71" t="s">
        <v>2474</v>
      </c>
      <c r="L308" s="70" t="s">
        <v>2475</v>
      </c>
      <c r="M308" s="71" t="s">
        <v>1192</v>
      </c>
      <c r="N308" s="72" t="s">
        <v>1030</v>
      </c>
      <c r="O308" s="71" t="s">
        <v>2476</v>
      </c>
      <c r="P308" s="71" t="s">
        <v>1030</v>
      </c>
      <c r="Q308" s="73" t="s">
        <v>2473</v>
      </c>
      <c r="R308" s="74" t="s">
        <v>2477</v>
      </c>
      <c r="S308" s="75">
        <v>14897.69</v>
      </c>
    </row>
    <row r="309" spans="1:19" x14ac:dyDescent="0.25">
      <c r="A309" s="76" t="s">
        <v>378</v>
      </c>
      <c r="B309" s="61" t="s">
        <v>998</v>
      </c>
      <c r="C309" s="62" t="s">
        <v>999</v>
      </c>
      <c r="D309" s="63">
        <v>1373</v>
      </c>
      <c r="E309" s="62" t="s">
        <v>1026</v>
      </c>
      <c r="F309" s="64" t="s">
        <v>1027</v>
      </c>
      <c r="G309" s="62" t="s">
        <v>1104</v>
      </c>
      <c r="H309" s="62" t="s">
        <v>2478</v>
      </c>
      <c r="I309" s="62" t="s">
        <v>1030</v>
      </c>
      <c r="J309" s="62" t="s">
        <v>2479</v>
      </c>
      <c r="K309" s="62" t="s">
        <v>2480</v>
      </c>
      <c r="L309" s="63" t="s">
        <v>1030</v>
      </c>
      <c r="M309" s="62" t="s">
        <v>1030</v>
      </c>
      <c r="N309" s="64" t="s">
        <v>1030</v>
      </c>
      <c r="O309" s="62" t="s">
        <v>1030</v>
      </c>
      <c r="P309" s="62" t="s">
        <v>1030</v>
      </c>
      <c r="Q309" s="65" t="s">
        <v>1030</v>
      </c>
      <c r="R309" s="66" t="s">
        <v>1030</v>
      </c>
      <c r="S309" s="77">
        <v>7792.47</v>
      </c>
    </row>
    <row r="310" spans="1:19" x14ac:dyDescent="0.25">
      <c r="A310" s="68" t="s">
        <v>379</v>
      </c>
      <c r="B310" s="69" t="s">
        <v>1000</v>
      </c>
      <c r="C310" s="69" t="s">
        <v>1001</v>
      </c>
      <c r="D310" s="70">
        <v>2382</v>
      </c>
      <c r="E310" s="69" t="s">
        <v>1093</v>
      </c>
      <c r="F310" s="69" t="s">
        <v>1126</v>
      </c>
      <c r="G310" s="69" t="s">
        <v>1322</v>
      </c>
      <c r="H310" s="69" t="s">
        <v>1750</v>
      </c>
      <c r="I310" s="71" t="s">
        <v>1432</v>
      </c>
      <c r="J310" s="71" t="s">
        <v>2481</v>
      </c>
      <c r="K310" s="71" t="s">
        <v>2482</v>
      </c>
      <c r="L310" s="70" t="s">
        <v>1030</v>
      </c>
      <c r="M310" s="71" t="s">
        <v>1030</v>
      </c>
      <c r="N310" s="72" t="s">
        <v>1030</v>
      </c>
      <c r="O310" s="71" t="s">
        <v>1030</v>
      </c>
      <c r="P310" s="71" t="s">
        <v>1030</v>
      </c>
      <c r="Q310" s="73" t="s">
        <v>1030</v>
      </c>
      <c r="R310" s="74" t="s">
        <v>1030</v>
      </c>
      <c r="S310" s="75">
        <v>12456.39</v>
      </c>
    </row>
    <row r="311" spans="1:19" x14ac:dyDescent="0.25">
      <c r="A311" s="76" t="s">
        <v>380</v>
      </c>
      <c r="B311" s="61" t="s">
        <v>1002</v>
      </c>
      <c r="C311" s="62" t="s">
        <v>1003</v>
      </c>
      <c r="D311" s="63">
        <v>1095</v>
      </c>
      <c r="E311" s="62" t="s">
        <v>1026</v>
      </c>
      <c r="F311" s="64" t="s">
        <v>1188</v>
      </c>
      <c r="G311" s="62" t="s">
        <v>1254</v>
      </c>
      <c r="H311" s="62" t="s">
        <v>2483</v>
      </c>
      <c r="I311" s="62" t="s">
        <v>1030</v>
      </c>
      <c r="J311" s="62" t="s">
        <v>2484</v>
      </c>
      <c r="K311" s="62" t="s">
        <v>2485</v>
      </c>
      <c r="L311" s="63" t="s">
        <v>1030</v>
      </c>
      <c r="M311" s="62" t="s">
        <v>1030</v>
      </c>
      <c r="N311" s="64" t="s">
        <v>1030</v>
      </c>
      <c r="O311" s="62" t="s">
        <v>1030</v>
      </c>
      <c r="P311" s="62" t="s">
        <v>1030</v>
      </c>
      <c r="Q311" s="65" t="s">
        <v>1030</v>
      </c>
      <c r="R311" s="66" t="s">
        <v>1030</v>
      </c>
      <c r="S311" s="77">
        <v>18922.18</v>
      </c>
    </row>
    <row r="312" spans="1:19" x14ac:dyDescent="0.25">
      <c r="A312" s="68" t="s">
        <v>381</v>
      </c>
      <c r="B312" s="69" t="s">
        <v>1004</v>
      </c>
      <c r="C312" s="69" t="s">
        <v>1005</v>
      </c>
      <c r="D312" s="70">
        <v>1096</v>
      </c>
      <c r="E312" s="69" t="s">
        <v>1026</v>
      </c>
      <c r="F312" s="69" t="s">
        <v>1166</v>
      </c>
      <c r="G312" s="69" t="s">
        <v>1135</v>
      </c>
      <c r="H312" s="69" t="s">
        <v>2486</v>
      </c>
      <c r="I312" s="71" t="s">
        <v>1030</v>
      </c>
      <c r="J312" s="71" t="s">
        <v>2487</v>
      </c>
      <c r="K312" s="71" t="s">
        <v>2488</v>
      </c>
      <c r="L312" s="70" t="s">
        <v>1030</v>
      </c>
      <c r="M312" s="71" t="s">
        <v>1030</v>
      </c>
      <c r="N312" s="72" t="s">
        <v>1030</v>
      </c>
      <c r="O312" s="71" t="s">
        <v>1030</v>
      </c>
      <c r="P312" s="71" t="s">
        <v>1030</v>
      </c>
      <c r="Q312" s="73" t="s">
        <v>1030</v>
      </c>
      <c r="R312" s="74" t="s">
        <v>1030</v>
      </c>
      <c r="S312" s="75">
        <v>8326.75</v>
      </c>
    </row>
    <row r="313" spans="1:19" x14ac:dyDescent="0.25">
      <c r="A313" s="76" t="s">
        <v>382</v>
      </c>
      <c r="B313" s="61" t="s">
        <v>1006</v>
      </c>
      <c r="C313" s="62" t="s">
        <v>1007</v>
      </c>
      <c r="D313" s="63">
        <v>1267</v>
      </c>
      <c r="E313" s="62" t="s">
        <v>1026</v>
      </c>
      <c r="F313" s="64" t="s">
        <v>1307</v>
      </c>
      <c r="G313" s="62" t="s">
        <v>1135</v>
      </c>
      <c r="H313" s="62" t="s">
        <v>2489</v>
      </c>
      <c r="I313" s="62" t="s">
        <v>1030</v>
      </c>
      <c r="J313" s="62" t="s">
        <v>2490</v>
      </c>
      <c r="K313" s="62" t="s">
        <v>2491</v>
      </c>
      <c r="L313" s="63" t="s">
        <v>1030</v>
      </c>
      <c r="M313" s="62" t="s">
        <v>1030</v>
      </c>
      <c r="N313" s="64" t="s">
        <v>1030</v>
      </c>
      <c r="O313" s="62" t="s">
        <v>1030</v>
      </c>
      <c r="P313" s="62" t="s">
        <v>1030</v>
      </c>
      <c r="Q313" s="65" t="s">
        <v>1030</v>
      </c>
      <c r="R313" s="66" t="s">
        <v>1030</v>
      </c>
      <c r="S313" s="77">
        <v>15500</v>
      </c>
    </row>
    <row r="314" spans="1:19" x14ac:dyDescent="0.25">
      <c r="A314" s="68" t="s">
        <v>383</v>
      </c>
      <c r="B314" s="69" t="s">
        <v>1008</v>
      </c>
      <c r="C314" s="69" t="s">
        <v>1009</v>
      </c>
      <c r="D314" s="70">
        <v>1475</v>
      </c>
      <c r="E314" s="69" t="s">
        <v>1026</v>
      </c>
      <c r="F314" s="69" t="s">
        <v>1043</v>
      </c>
      <c r="G314" s="69" t="s">
        <v>1044</v>
      </c>
      <c r="H314" s="69" t="s">
        <v>1501</v>
      </c>
      <c r="I314" s="71" t="s">
        <v>1030</v>
      </c>
      <c r="J314" s="71" t="s">
        <v>2492</v>
      </c>
      <c r="K314" s="71" t="s">
        <v>2493</v>
      </c>
      <c r="L314" s="70" t="s">
        <v>1030</v>
      </c>
      <c r="M314" s="71" t="s">
        <v>1030</v>
      </c>
      <c r="N314" s="72" t="s">
        <v>1030</v>
      </c>
      <c r="O314" s="71" t="s">
        <v>1030</v>
      </c>
      <c r="P314" s="71" t="s">
        <v>1030</v>
      </c>
      <c r="Q314" s="73" t="s">
        <v>1030</v>
      </c>
      <c r="R314" s="74" t="s">
        <v>1030</v>
      </c>
      <c r="S314" s="75">
        <v>19000</v>
      </c>
    </row>
    <row r="315" spans="1:19" x14ac:dyDescent="0.25">
      <c r="A315" s="76" t="s">
        <v>384</v>
      </c>
      <c r="B315" s="61" t="s">
        <v>1010</v>
      </c>
      <c r="C315" s="62" t="s">
        <v>1011</v>
      </c>
      <c r="D315" s="63">
        <v>1890</v>
      </c>
      <c r="E315" s="62" t="s">
        <v>1026</v>
      </c>
      <c r="F315" s="64" t="s">
        <v>1283</v>
      </c>
      <c r="G315" s="62" t="s">
        <v>1303</v>
      </c>
      <c r="H315" s="62" t="s">
        <v>2494</v>
      </c>
      <c r="I315" s="62" t="s">
        <v>1115</v>
      </c>
      <c r="J315" s="62" t="s">
        <v>2495</v>
      </c>
      <c r="K315" s="62" t="s">
        <v>2496</v>
      </c>
      <c r="L315" s="63" t="s">
        <v>1030</v>
      </c>
      <c r="M315" s="62" t="s">
        <v>1030</v>
      </c>
      <c r="N315" s="64" t="s">
        <v>1030</v>
      </c>
      <c r="O315" s="62" t="s">
        <v>1030</v>
      </c>
      <c r="P315" s="62" t="s">
        <v>1030</v>
      </c>
      <c r="Q315" s="65" t="s">
        <v>1030</v>
      </c>
      <c r="R315" s="66" t="s">
        <v>1030</v>
      </c>
      <c r="S315" s="77">
        <v>11051</v>
      </c>
    </row>
    <row r="316" spans="1:19" x14ac:dyDescent="0.25">
      <c r="A316" s="68" t="s">
        <v>385</v>
      </c>
      <c r="B316" s="69" t="s">
        <v>1012</v>
      </c>
      <c r="C316" s="69" t="s">
        <v>1013</v>
      </c>
      <c r="D316" s="70">
        <v>1270</v>
      </c>
      <c r="E316" s="69" t="s">
        <v>1026</v>
      </c>
      <c r="F316" s="69" t="s">
        <v>1062</v>
      </c>
      <c r="G316" s="69" t="s">
        <v>1034</v>
      </c>
      <c r="H316" s="69" t="s">
        <v>2497</v>
      </c>
      <c r="I316" s="71" t="s">
        <v>1030</v>
      </c>
      <c r="J316" s="71" t="s">
        <v>2498</v>
      </c>
      <c r="K316" s="71" t="s">
        <v>2499</v>
      </c>
      <c r="L316" s="70" t="s">
        <v>1030</v>
      </c>
      <c r="M316" s="71" t="s">
        <v>1030</v>
      </c>
      <c r="N316" s="72" t="s">
        <v>1030</v>
      </c>
      <c r="O316" s="71" t="s">
        <v>1030</v>
      </c>
      <c r="P316" s="71" t="s">
        <v>1030</v>
      </c>
      <c r="Q316" s="73" t="s">
        <v>1030</v>
      </c>
      <c r="R316" s="74" t="s">
        <v>1030</v>
      </c>
      <c r="S316" s="75">
        <v>6164.54</v>
      </c>
    </row>
    <row r="317" spans="1:19" x14ac:dyDescent="0.25">
      <c r="A317" s="76" t="s">
        <v>386</v>
      </c>
      <c r="B317" s="61" t="s">
        <v>1014</v>
      </c>
      <c r="C317" s="62" t="s">
        <v>1015</v>
      </c>
      <c r="D317" s="63">
        <v>2152</v>
      </c>
      <c r="E317" s="62" t="s">
        <v>1093</v>
      </c>
      <c r="F317" s="64" t="s">
        <v>1154</v>
      </c>
      <c r="G317" s="62" t="s">
        <v>1131</v>
      </c>
      <c r="H317" s="62" t="s">
        <v>2500</v>
      </c>
      <c r="I317" s="62" t="s">
        <v>1030</v>
      </c>
      <c r="J317" s="62" t="s">
        <v>2501</v>
      </c>
      <c r="K317" s="62" t="s">
        <v>2502</v>
      </c>
      <c r="L317" s="63" t="s">
        <v>1030</v>
      </c>
      <c r="M317" s="62" t="s">
        <v>1030</v>
      </c>
      <c r="N317" s="64" t="s">
        <v>1030</v>
      </c>
      <c r="O317" s="62" t="s">
        <v>1030</v>
      </c>
      <c r="P317" s="62" t="s">
        <v>1030</v>
      </c>
      <c r="Q317" s="65" t="s">
        <v>1030</v>
      </c>
      <c r="R317" s="66" t="s">
        <v>1030</v>
      </c>
      <c r="S317" s="77">
        <v>13597.79</v>
      </c>
    </row>
    <row r="318" spans="1:19" x14ac:dyDescent="0.25">
      <c r="A318" s="68" t="s">
        <v>387</v>
      </c>
      <c r="B318" s="69" t="s">
        <v>1016</v>
      </c>
      <c r="C318" s="69" t="s">
        <v>1017</v>
      </c>
      <c r="D318" s="70">
        <v>1801</v>
      </c>
      <c r="E318" s="69" t="s">
        <v>1026</v>
      </c>
      <c r="F318" s="69" t="s">
        <v>1988</v>
      </c>
      <c r="G318" s="69" t="s">
        <v>1030</v>
      </c>
      <c r="H318" s="69" t="s">
        <v>2503</v>
      </c>
      <c r="I318" s="71">
        <v>0</v>
      </c>
      <c r="J318" s="71">
        <v>7818975800</v>
      </c>
      <c r="K318" s="71" t="s">
        <v>2504</v>
      </c>
      <c r="L318" s="70" t="s">
        <v>2505</v>
      </c>
      <c r="M318" s="71" t="s">
        <v>1146</v>
      </c>
      <c r="N318" s="72" t="s">
        <v>1123</v>
      </c>
      <c r="O318" s="71" t="s">
        <v>2506</v>
      </c>
      <c r="P318" s="71" t="s">
        <v>1867</v>
      </c>
      <c r="Q318" s="73">
        <v>7819830943</v>
      </c>
      <c r="R318" s="74" t="s">
        <v>2507</v>
      </c>
      <c r="S318" s="75">
        <v>24000</v>
      </c>
    </row>
    <row r="319" spans="1:19" x14ac:dyDescent="0.25">
      <c r="A319" s="76" t="s">
        <v>388</v>
      </c>
      <c r="B319" s="61" t="s">
        <v>1018</v>
      </c>
      <c r="C319" s="62" t="s">
        <v>1019</v>
      </c>
      <c r="D319" s="63">
        <v>1605</v>
      </c>
      <c r="E319" s="62" t="s">
        <v>1026</v>
      </c>
      <c r="F319" s="64" t="s">
        <v>2508</v>
      </c>
      <c r="G319" s="62" t="s">
        <v>1028</v>
      </c>
      <c r="H319" s="62" t="s">
        <v>2509</v>
      </c>
      <c r="I319" s="62" t="s">
        <v>1030</v>
      </c>
      <c r="J319" s="62" t="s">
        <v>2510</v>
      </c>
      <c r="K319" s="62" t="s">
        <v>2511</v>
      </c>
      <c r="L319" s="63" t="s">
        <v>2512</v>
      </c>
      <c r="M319" s="62" t="s">
        <v>1378</v>
      </c>
      <c r="N319" s="64" t="s">
        <v>1044</v>
      </c>
      <c r="O319" s="62" t="s">
        <v>2513</v>
      </c>
      <c r="P319" s="62" t="s">
        <v>1030</v>
      </c>
      <c r="Q319" s="65" t="s">
        <v>2514</v>
      </c>
      <c r="R319" s="66" t="s">
        <v>2515</v>
      </c>
      <c r="S319" s="77">
        <v>34674.26</v>
      </c>
    </row>
    <row r="320" spans="1:19" x14ac:dyDescent="0.25">
      <c r="A320" s="68" t="s">
        <v>389</v>
      </c>
      <c r="B320" s="69" t="s">
        <v>1020</v>
      </c>
      <c r="C320" s="69" t="s">
        <v>1021</v>
      </c>
      <c r="D320" s="70">
        <v>1098</v>
      </c>
      <c r="E320" s="69" t="s">
        <v>1026</v>
      </c>
      <c r="F320" s="69" t="s">
        <v>1188</v>
      </c>
      <c r="G320" s="69" t="s">
        <v>1044</v>
      </c>
      <c r="H320" s="69" t="s">
        <v>2516</v>
      </c>
      <c r="I320" s="71" t="s">
        <v>1030</v>
      </c>
      <c r="J320" s="71" t="s">
        <v>2517</v>
      </c>
      <c r="K320" s="71" t="s">
        <v>2518</v>
      </c>
      <c r="L320" s="70" t="s">
        <v>2519</v>
      </c>
      <c r="M320" s="71" t="s">
        <v>2520</v>
      </c>
      <c r="N320" s="72" t="s">
        <v>2521</v>
      </c>
      <c r="O320" s="71" t="s">
        <v>1373</v>
      </c>
      <c r="P320" s="71" t="s">
        <v>1030</v>
      </c>
      <c r="Q320" s="73" t="s">
        <v>2522</v>
      </c>
      <c r="R320" s="74" t="s">
        <v>2523</v>
      </c>
      <c r="S320" s="75">
        <v>10500</v>
      </c>
    </row>
    <row r="321" spans="1:19" x14ac:dyDescent="0.25">
      <c r="A321" s="76" t="s">
        <v>390</v>
      </c>
      <c r="B321" s="61" t="s">
        <v>1022</v>
      </c>
      <c r="C321" s="62" t="s">
        <v>1023</v>
      </c>
      <c r="D321" s="63">
        <v>2093</v>
      </c>
      <c r="E321" s="62" t="s">
        <v>1026</v>
      </c>
      <c r="F321" s="64" t="s">
        <v>2524</v>
      </c>
      <c r="G321" s="62" t="s">
        <v>1034</v>
      </c>
      <c r="H321" s="62" t="s">
        <v>2525</v>
      </c>
      <c r="I321" s="62" t="s">
        <v>1030</v>
      </c>
      <c r="J321" s="62" t="s">
        <v>2526</v>
      </c>
      <c r="K321" s="62" t="s">
        <v>2527</v>
      </c>
      <c r="L321" s="63" t="s">
        <v>1030</v>
      </c>
      <c r="M321" s="62" t="s">
        <v>1030</v>
      </c>
      <c r="N321" s="64" t="s">
        <v>1030</v>
      </c>
      <c r="O321" s="62" t="s">
        <v>1030</v>
      </c>
      <c r="P321" s="62" t="s">
        <v>1030</v>
      </c>
      <c r="Q321" s="65" t="s">
        <v>1030</v>
      </c>
      <c r="R321" s="66" t="s">
        <v>1030</v>
      </c>
      <c r="S321" s="77">
        <v>18939</v>
      </c>
    </row>
    <row r="322" spans="1:19" ht="15.75" thickBot="1" x14ac:dyDescent="0.3">
      <c r="A322" s="91" t="s">
        <v>391</v>
      </c>
      <c r="B322" s="92" t="s">
        <v>1024</v>
      </c>
      <c r="C322" s="92" t="s">
        <v>1025</v>
      </c>
      <c r="D322" s="93">
        <v>2664</v>
      </c>
      <c r="E322" s="92" t="s">
        <v>1026</v>
      </c>
      <c r="F322" s="92" t="s">
        <v>2528</v>
      </c>
      <c r="G322" s="92" t="s">
        <v>1030</v>
      </c>
      <c r="H322" s="92" t="s">
        <v>2529</v>
      </c>
      <c r="I322" s="94" t="s">
        <v>1030</v>
      </c>
      <c r="J322" s="94" t="s">
        <v>2530</v>
      </c>
      <c r="K322" s="94" t="s">
        <v>2531</v>
      </c>
      <c r="L322" s="93" t="s">
        <v>1121</v>
      </c>
      <c r="M322" s="94" t="s">
        <v>1108</v>
      </c>
      <c r="N322" s="95" t="s">
        <v>1135</v>
      </c>
      <c r="O322" s="94" t="s">
        <v>1501</v>
      </c>
      <c r="P322" s="94" t="s">
        <v>1030</v>
      </c>
      <c r="Q322" s="96" t="s">
        <v>2532</v>
      </c>
      <c r="R322" s="97" t="s">
        <v>2533</v>
      </c>
      <c r="S322" s="98">
        <v>11606.26</v>
      </c>
    </row>
  </sheetData>
  <sheetProtection selectLockedCells="1"/>
  <autoFilter ref="A2:T307" xr:uid="{63E6C8E6-5F2D-414F-931B-28CE2647D32D}"/>
  <mergeCells count="5">
    <mergeCell ref="A1:A2"/>
    <mergeCell ref="B1:D1"/>
    <mergeCell ref="E1:K1"/>
    <mergeCell ref="L1:R1"/>
    <mergeCell ref="S1:S2"/>
  </mergeCells>
  <phoneticPr fontId="24" type="noConversion"/>
  <hyperlinks>
    <hyperlink ref="K249" r:id="rId1" xr:uid="{E85CDE93-6BB6-4472-81C8-62798FA5E90F}"/>
    <hyperlink ref="K306" r:id="rId2" xr:uid="{169A8599-A14D-4CD7-B315-47F069624F56}"/>
    <hyperlink ref="R306" r:id="rId3" xr:uid="{AB7A1ADD-0AE7-4255-AEC2-F23BD4E6D323}"/>
    <hyperlink ref="K252" r:id="rId4" xr:uid="{AA6143F9-75FC-44C5-BA45-8CBFF827E84A}"/>
    <hyperlink ref="K164" r:id="rId5" xr:uid="{456684C4-D282-4145-87B6-904E6B283CE5}"/>
    <hyperlink ref="K135" r:id="rId6" xr:uid="{49590F3D-04C5-422A-9126-C9E107A2B3F6}"/>
  </hyperlinks>
  <pageMargins left="0.7" right="0.7" top="0.75" bottom="0.75" header="0.3" footer="0.3"/>
  <pageSetup orientation="portrait" r:id="rId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Programmatic Summary</vt:lpstr>
      <vt:lpstr>Financial Summary</vt:lpstr>
      <vt:lpstr>Contact Info</vt:lpstr>
      <vt:lpstr>'Financial Summary'!Print_Area</vt:lpstr>
      <vt:lpstr>'Programmatic Summary'!Print_Area</vt:lpstr>
    </vt:vector>
  </TitlesOfParts>
  <Company>Commonwealth of Massachusetts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Executive Office of Public Safety</dc:creator>
  <cp:lastModifiedBy>Moore, Timothy (DFS)</cp:lastModifiedBy>
  <cp:lastPrinted>2022-01-05T17:36:52Z</cp:lastPrinted>
  <dcterms:created xsi:type="dcterms:W3CDTF">2021-08-13T16:34:44Z</dcterms:created>
  <dcterms:modified xsi:type="dcterms:W3CDTF">2025-02-13T19:35:19Z</dcterms:modified>
</cp:coreProperties>
</file>