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31A86E0-DD80-48C0-B3EA-2D1F9929FBB9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RANKLIN HAMPSHIRE" sheetId="2" r:id="rId1"/>
  </sheets>
  <definedNames>
    <definedName name="_xlnm.Print_Area" localSheetId="0">'FRANKLIN HAMPSHIRE'!$A$1:$H$79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2" l="1"/>
  <c r="U77" i="2"/>
  <c r="T17" i="2"/>
  <c r="V17" i="2" s="1"/>
  <c r="V16" i="2"/>
  <c r="V18" i="2"/>
  <c r="V19" i="2"/>
  <c r="V20" i="2"/>
  <c r="V21" i="2"/>
  <c r="V22" i="2"/>
  <c r="V23" i="2"/>
  <c r="V24" i="2"/>
  <c r="V25" i="2"/>
  <c r="V26" i="2"/>
  <c r="V27" i="2"/>
  <c r="V28" i="2"/>
  <c r="V29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T15" i="2"/>
  <c r="V15" i="2" s="1"/>
  <c r="S22" i="2"/>
  <c r="S77" i="2" s="1"/>
  <c r="R77" i="2"/>
  <c r="Q77" i="2"/>
  <c r="V8" i="2"/>
  <c r="V9" i="2"/>
  <c r="V10" i="2"/>
  <c r="V11" i="2"/>
  <c r="P70" i="2"/>
  <c r="P68" i="2"/>
  <c r="O20" i="2"/>
  <c r="N65" i="2"/>
  <c r="M77" i="2"/>
  <c r="L77" i="2"/>
  <c r="K77" i="2"/>
  <c r="J60" i="2"/>
  <c r="J58" i="2"/>
  <c r="I51" i="2"/>
  <c r="I77" i="2" s="1"/>
  <c r="T77" i="2" l="1"/>
  <c r="P77" i="2"/>
  <c r="O77" i="2"/>
  <c r="N77" i="2"/>
  <c r="J77" i="2"/>
  <c r="H77" i="2"/>
</calcChain>
</file>

<file path=xl/sharedStrings.xml><?xml version="1.0" encoding="utf-8"?>
<sst xmlns="http://schemas.openxmlformats.org/spreadsheetml/2006/main" count="234" uniqueCount="149">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</sst>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2"/>
  <sheetViews>
    <sheetView tabSelected="1" topLeftCell="A4" zoomScale="120" zoomScaleNormal="120" workbookViewId="0">
      <selection activeCell="A77" sqref="A77"/>
    </sheetView>
  </sheetViews>
  <sheetFormatPr defaultColWidth="9.140625" defaultRowHeight="13.5" x14ac:dyDescent="0.25"/>
  <cols>
    <col min="1" max="1" width="60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20" width="18.85546875" style="2" hidden="1" customWidth="1"/>
    <col min="21" max="21" width="18.85546875" style="2" customWidth="1"/>
    <col min="22" max="22" width="12.85546875" style="3" hidden="1" customWidth="1"/>
    <col min="23" max="23" width="11.85546875" style="3" bestFit="1" customWidth="1"/>
    <col min="24" max="24" width="10.140625" style="3" bestFit="1" customWidth="1"/>
    <col min="25" max="16384" width="9.140625" style="3"/>
  </cols>
  <sheetData>
    <row r="1" spans="1:22" ht="20.25" x14ac:dyDescent="0.3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11</v>
      </c>
      <c r="B3" s="6" t="s">
        <v>7</v>
      </c>
      <c r="C3" s="1"/>
    </row>
    <row r="4" spans="1:22" ht="21" thickBot="1" x14ac:dyDescent="0.35">
      <c r="A4" s="4"/>
      <c r="B4" s="5"/>
      <c r="C4" s="1"/>
      <c r="Q4" s="2" t="s">
        <v>131</v>
      </c>
    </row>
    <row r="5" spans="1:22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25</v>
      </c>
      <c r="H5" s="9" t="s">
        <v>43</v>
      </c>
      <c r="I5" s="51" t="s">
        <v>55</v>
      </c>
      <c r="J5" s="51" t="s">
        <v>58</v>
      </c>
      <c r="K5" s="51" t="s">
        <v>72</v>
      </c>
      <c r="L5" s="51" t="s">
        <v>76</v>
      </c>
      <c r="M5" s="51" t="s">
        <v>81</v>
      </c>
      <c r="N5" s="51" t="s">
        <v>86</v>
      </c>
      <c r="O5" s="51" t="s">
        <v>88</v>
      </c>
      <c r="P5" s="51" t="s">
        <v>98</v>
      </c>
      <c r="Q5" s="51" t="s">
        <v>123</v>
      </c>
      <c r="R5" s="51" t="s">
        <v>124</v>
      </c>
      <c r="S5" s="51" t="s">
        <v>132</v>
      </c>
      <c r="T5" s="51" t="s">
        <v>135</v>
      </c>
      <c r="U5" s="51" t="s">
        <v>142</v>
      </c>
      <c r="V5" s="30" t="s">
        <v>6</v>
      </c>
    </row>
    <row r="6" spans="1:22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</row>
    <row r="7" spans="1:22" s="10" customFormat="1" ht="16.5" hidden="1" customHeight="1" x14ac:dyDescent="0.3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2" s="10" customFormat="1" ht="16.5" hidden="1" x14ac:dyDescent="0.3">
      <c r="A8" s="31" t="s">
        <v>79</v>
      </c>
      <c r="B8" s="50" t="s">
        <v>49</v>
      </c>
      <c r="C8" s="64" t="s">
        <v>80</v>
      </c>
      <c r="D8" s="55" t="s">
        <v>12</v>
      </c>
      <c r="E8" s="56" t="s">
        <v>20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63"/>
      <c r="R8" s="63"/>
      <c r="S8" s="63"/>
      <c r="T8" s="63"/>
      <c r="U8" s="63"/>
      <c r="V8" s="57">
        <f>SUM(L8)</f>
        <v>95000</v>
      </c>
    </row>
    <row r="9" spans="1:22" s="10" customFormat="1" ht="16.5" hidden="1" customHeight="1" x14ac:dyDescent="0.3">
      <c r="A9" s="35" t="s">
        <v>74</v>
      </c>
      <c r="B9" s="50" t="s">
        <v>49</v>
      </c>
      <c r="C9" s="60" t="s">
        <v>75</v>
      </c>
      <c r="D9" s="55" t="s">
        <v>15</v>
      </c>
      <c r="E9" s="55" t="s">
        <v>24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57">
        <f>K9</f>
        <v>284420.45</v>
      </c>
    </row>
    <row r="10" spans="1:22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57">
        <f>SUM(H10:H10)</f>
        <v>0</v>
      </c>
    </row>
    <row r="11" spans="1:22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57">
        <f>SUM(H11:H11)</f>
        <v>0</v>
      </c>
    </row>
    <row r="12" spans="1:22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57"/>
    </row>
    <row r="13" spans="1:22" s="10" customFormat="1" ht="16.5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57"/>
    </row>
    <row r="14" spans="1:22" s="10" customFormat="1" ht="16.5" customHeight="1" x14ac:dyDescent="0.3">
      <c r="A14" s="15" t="s">
        <v>42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57"/>
    </row>
    <row r="15" spans="1:22" s="10" customFormat="1" ht="16.5" hidden="1" customHeight="1" x14ac:dyDescent="0.3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8" t="s">
        <v>26</v>
      </c>
      <c r="H15" s="20"/>
      <c r="I15" s="20"/>
      <c r="J15" s="20"/>
      <c r="K15" s="20"/>
      <c r="L15" s="63"/>
      <c r="M15" s="63"/>
      <c r="N15" s="63"/>
      <c r="O15" s="63"/>
      <c r="P15" s="63"/>
      <c r="Q15" s="63"/>
      <c r="R15" s="63"/>
      <c r="S15" s="63"/>
      <c r="T15" s="63">
        <f>60000-1</f>
        <v>59999</v>
      </c>
      <c r="U15" s="63"/>
      <c r="V15" s="57">
        <f>T15</f>
        <v>59999</v>
      </c>
    </row>
    <row r="16" spans="1:22" s="10" customFormat="1" ht="16.5" hidden="1" customHeight="1" x14ac:dyDescent="0.3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8" t="s">
        <v>26</v>
      </c>
      <c r="H16" s="20"/>
      <c r="I16" s="20"/>
      <c r="J16" s="20"/>
      <c r="K16" s="20"/>
      <c r="L16" s="63"/>
      <c r="M16" s="63"/>
      <c r="N16" s="63"/>
      <c r="O16" s="63"/>
      <c r="P16" s="63"/>
      <c r="Q16" s="63"/>
      <c r="R16" s="63"/>
      <c r="S16" s="63"/>
      <c r="T16" s="63">
        <v>1</v>
      </c>
      <c r="U16" s="63"/>
      <c r="V16" s="57">
        <f t="shared" ref="V16:V75" si="0">T16</f>
        <v>1</v>
      </c>
    </row>
    <row r="17" spans="1:22" s="10" customFormat="1" ht="16.5" hidden="1" customHeight="1" x14ac:dyDescent="0.3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8" t="s">
        <v>26</v>
      </c>
      <c r="H17" s="20"/>
      <c r="I17" s="20"/>
      <c r="J17" s="20"/>
      <c r="K17" s="20"/>
      <c r="L17" s="63"/>
      <c r="M17" s="63"/>
      <c r="N17" s="63"/>
      <c r="O17" s="63"/>
      <c r="P17" s="63"/>
      <c r="Q17" s="63"/>
      <c r="R17" s="63"/>
      <c r="S17" s="63"/>
      <c r="T17" s="63">
        <f>31262-1</f>
        <v>31261</v>
      </c>
      <c r="U17" s="63"/>
      <c r="V17" s="57">
        <f t="shared" si="0"/>
        <v>31261</v>
      </c>
    </row>
    <row r="18" spans="1:22" s="10" customFormat="1" ht="16.5" hidden="1" x14ac:dyDescent="0.3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8" t="s">
        <v>26</v>
      </c>
      <c r="H18" s="20"/>
      <c r="I18" s="20"/>
      <c r="J18" s="20"/>
      <c r="K18" s="20"/>
      <c r="L18" s="63"/>
      <c r="M18" s="63"/>
      <c r="N18" s="63"/>
      <c r="O18" s="63"/>
      <c r="P18" s="63"/>
      <c r="Q18" s="63"/>
      <c r="R18" s="63"/>
      <c r="S18" s="63"/>
      <c r="T18" s="63">
        <v>1</v>
      </c>
      <c r="U18" s="63"/>
      <c r="V18" s="57">
        <f t="shared" si="0"/>
        <v>1</v>
      </c>
    </row>
    <row r="19" spans="1:22" s="10" customFormat="1" ht="16.5" hidden="1" customHeight="1" x14ac:dyDescent="0.3">
      <c r="A19" s="66" t="s">
        <v>39</v>
      </c>
      <c r="B19" s="17" t="s">
        <v>44</v>
      </c>
      <c r="C19" s="67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57">
        <f t="shared" si="0"/>
        <v>0</v>
      </c>
    </row>
    <row r="20" spans="1:22" s="10" customFormat="1" ht="16.5" hidden="1" customHeight="1" x14ac:dyDescent="0.3">
      <c r="A20" s="73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63"/>
      <c r="R20" s="63"/>
      <c r="S20" s="63"/>
      <c r="T20" s="63"/>
      <c r="U20" s="63"/>
      <c r="V20" s="57">
        <f t="shared" si="0"/>
        <v>0</v>
      </c>
    </row>
    <row r="21" spans="1:22" s="10" customFormat="1" ht="16.5" hidden="1" customHeight="1" x14ac:dyDescent="0.3">
      <c r="A21" s="73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63"/>
      <c r="R21" s="63"/>
      <c r="S21" s="63"/>
      <c r="T21" s="63"/>
      <c r="U21" s="63"/>
      <c r="V21" s="57">
        <f t="shared" si="0"/>
        <v>0</v>
      </c>
    </row>
    <row r="22" spans="1:22" s="10" customFormat="1" ht="16.5" hidden="1" customHeight="1" x14ac:dyDescent="0.3">
      <c r="A22" s="73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63"/>
      <c r="R22" s="63"/>
      <c r="S22" s="63">
        <f>178509-1</f>
        <v>178508</v>
      </c>
      <c r="T22" s="63"/>
      <c r="U22" s="63"/>
      <c r="V22" s="57">
        <f t="shared" si="0"/>
        <v>0</v>
      </c>
    </row>
    <row r="23" spans="1:22" s="10" customFormat="1" ht="16.5" hidden="1" customHeight="1" x14ac:dyDescent="0.3">
      <c r="A23" s="73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3"/>
      <c r="I23" s="20"/>
      <c r="J23" s="20"/>
      <c r="K23" s="20"/>
      <c r="L23" s="63"/>
      <c r="M23" s="63"/>
      <c r="N23" s="63"/>
      <c r="O23" s="63"/>
      <c r="P23" s="63"/>
      <c r="Q23" s="63"/>
      <c r="R23" s="63"/>
      <c r="S23" s="63">
        <v>1</v>
      </c>
      <c r="T23" s="63"/>
      <c r="U23" s="63"/>
      <c r="V23" s="57">
        <f t="shared" si="0"/>
        <v>0</v>
      </c>
    </row>
    <row r="24" spans="1:22" s="10" customFormat="1" ht="16.5" hidden="1" customHeight="1" x14ac:dyDescent="0.3">
      <c r="A24" s="73" t="s">
        <v>107</v>
      </c>
      <c r="B24" s="17" t="s">
        <v>63</v>
      </c>
      <c r="C24" s="59" t="s">
        <v>108</v>
      </c>
      <c r="D24" s="77" t="s">
        <v>109</v>
      </c>
      <c r="E24" s="15" t="s">
        <v>110</v>
      </c>
      <c r="F24" s="15"/>
      <c r="G24" s="17"/>
      <c r="H24" s="63"/>
      <c r="I24" s="20"/>
      <c r="J24" s="20"/>
      <c r="K24" s="20"/>
      <c r="L24" s="63"/>
      <c r="M24" s="63"/>
      <c r="N24" s="63"/>
      <c r="O24" s="63"/>
      <c r="P24" s="63"/>
      <c r="Q24" s="63">
        <v>1150</v>
      </c>
      <c r="R24" s="63"/>
      <c r="S24" s="63"/>
      <c r="T24" s="63"/>
      <c r="U24" s="63"/>
      <c r="V24" s="57">
        <f t="shared" si="0"/>
        <v>0</v>
      </c>
    </row>
    <row r="25" spans="1:22" s="10" customFormat="1" ht="16.5" hidden="1" customHeight="1" x14ac:dyDescent="0.3">
      <c r="A25" s="73"/>
      <c r="B25" s="17"/>
      <c r="C25" s="59"/>
      <c r="D25" s="77"/>
      <c r="E25" s="15"/>
      <c r="F25" s="15"/>
      <c r="G25" s="17"/>
      <c r="H25" s="63"/>
      <c r="I25" s="20"/>
      <c r="J25" s="20"/>
      <c r="K25" s="20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57">
        <f t="shared" si="0"/>
        <v>0</v>
      </c>
    </row>
    <row r="26" spans="1:22" s="10" customFormat="1" ht="16.5" hidden="1" customHeight="1" x14ac:dyDescent="0.3">
      <c r="A26" s="73"/>
      <c r="B26" s="17"/>
      <c r="C26" s="59"/>
      <c r="D26" s="77"/>
      <c r="E26" s="15"/>
      <c r="F26" s="15"/>
      <c r="G26" s="17"/>
      <c r="H26" s="63"/>
      <c r="I26" s="20"/>
      <c r="J26" s="20"/>
      <c r="K26" s="20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57">
        <f t="shared" si="0"/>
        <v>0</v>
      </c>
    </row>
    <row r="27" spans="1:22" s="10" customFormat="1" ht="16.5" hidden="1" customHeight="1" x14ac:dyDescent="0.3">
      <c r="A27" s="73" t="s">
        <v>111</v>
      </c>
      <c r="B27" s="17" t="s">
        <v>63</v>
      </c>
      <c r="C27" s="78" t="s">
        <v>112</v>
      </c>
      <c r="D27" s="78" t="s">
        <v>113</v>
      </c>
      <c r="E27" s="15" t="s">
        <v>114</v>
      </c>
      <c r="F27" s="15"/>
      <c r="G27" s="17"/>
      <c r="H27" s="63"/>
      <c r="I27" s="20"/>
      <c r="J27" s="20"/>
      <c r="K27" s="20"/>
      <c r="L27" s="63"/>
      <c r="M27" s="63"/>
      <c r="N27" s="63"/>
      <c r="O27" s="63"/>
      <c r="P27" s="63"/>
      <c r="Q27" s="63">
        <v>4604.57</v>
      </c>
      <c r="R27" s="63"/>
      <c r="S27" s="63"/>
      <c r="T27" s="63"/>
      <c r="U27" s="63"/>
      <c r="V27" s="57">
        <f t="shared" si="0"/>
        <v>0</v>
      </c>
    </row>
    <row r="28" spans="1:22" s="10" customFormat="1" ht="16.5" hidden="1" customHeight="1" x14ac:dyDescent="0.3">
      <c r="A28" s="73" t="s">
        <v>115</v>
      </c>
      <c r="B28" s="17" t="s">
        <v>63</v>
      </c>
      <c r="C28" s="78" t="s">
        <v>116</v>
      </c>
      <c r="D28" s="78" t="s">
        <v>117</v>
      </c>
      <c r="E28" s="15" t="s">
        <v>118</v>
      </c>
      <c r="F28" s="15"/>
      <c r="G28" s="17"/>
      <c r="H28" s="63"/>
      <c r="I28" s="20"/>
      <c r="J28" s="20"/>
      <c r="K28" s="20"/>
      <c r="L28" s="63"/>
      <c r="M28" s="63"/>
      <c r="N28" s="63"/>
      <c r="O28" s="63"/>
      <c r="P28" s="63"/>
      <c r="Q28" s="63">
        <v>6139</v>
      </c>
      <c r="R28" s="63"/>
      <c r="S28" s="63"/>
      <c r="T28" s="63"/>
      <c r="U28" s="63"/>
      <c r="V28" s="57">
        <f t="shared" si="0"/>
        <v>0</v>
      </c>
    </row>
    <row r="29" spans="1:22" s="10" customFormat="1" ht="16.5" hidden="1" customHeight="1" x14ac:dyDescent="0.3">
      <c r="A29" s="73" t="s">
        <v>119</v>
      </c>
      <c r="B29" s="17" t="s">
        <v>63</v>
      </c>
      <c r="C29" s="58" t="s">
        <v>120</v>
      </c>
      <c r="D29" s="58" t="s">
        <v>121</v>
      </c>
      <c r="E29" s="15" t="s">
        <v>122</v>
      </c>
      <c r="F29" s="15"/>
      <c r="G29" s="17"/>
      <c r="H29" s="63"/>
      <c r="I29" s="20"/>
      <c r="J29" s="20"/>
      <c r="K29" s="20"/>
      <c r="L29" s="63"/>
      <c r="M29" s="63"/>
      <c r="N29" s="63"/>
      <c r="O29" s="63"/>
      <c r="P29" s="63"/>
      <c r="Q29" s="63">
        <v>10163.379999999999</v>
      </c>
      <c r="R29" s="63"/>
      <c r="S29" s="63"/>
      <c r="T29" s="63"/>
      <c r="U29" s="63"/>
      <c r="V29" s="57">
        <f t="shared" si="0"/>
        <v>0</v>
      </c>
    </row>
    <row r="30" spans="1:22" s="10" customFormat="1" ht="16.5" customHeight="1" x14ac:dyDescent="0.3">
      <c r="A30" s="73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3"/>
      <c r="I30" s="20"/>
      <c r="J30" s="20"/>
      <c r="K30" s="20"/>
      <c r="L30" s="63"/>
      <c r="M30" s="63"/>
      <c r="N30" s="63"/>
      <c r="O30" s="63"/>
      <c r="P30" s="63"/>
      <c r="Q30" s="63"/>
      <c r="R30" s="63"/>
      <c r="S30" s="63"/>
      <c r="T30" s="63"/>
      <c r="U30" s="63">
        <v>47585.735296216786</v>
      </c>
      <c r="V30" s="57">
        <f>U30</f>
        <v>47585.735296216786</v>
      </c>
    </row>
    <row r="31" spans="1:22" s="10" customFormat="1" ht="16.5" customHeight="1" x14ac:dyDescent="0.3">
      <c r="A31" s="73"/>
      <c r="B31" s="17"/>
      <c r="C31" s="58"/>
      <c r="D31" s="58"/>
      <c r="E31" s="15"/>
      <c r="F31" s="15"/>
      <c r="G31" s="17"/>
      <c r="H31" s="63"/>
      <c r="I31" s="20"/>
      <c r="J31" s="20"/>
      <c r="K31" s="20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57"/>
    </row>
    <row r="32" spans="1:22" s="10" customFormat="1" ht="16.5" customHeight="1" x14ac:dyDescent="0.3">
      <c r="A32" s="66"/>
      <c r="B32" s="17"/>
      <c r="C32" s="67"/>
      <c r="D32" s="15"/>
      <c r="E32" s="15"/>
      <c r="F32" s="15"/>
      <c r="G32" s="17"/>
      <c r="H32" s="63"/>
      <c r="I32" s="20"/>
      <c r="J32" s="20"/>
      <c r="K32" s="20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57">
        <f t="shared" si="0"/>
        <v>0</v>
      </c>
    </row>
    <row r="33" spans="1:23" s="10" customFormat="1" ht="16.5" customHeight="1" x14ac:dyDescent="0.3">
      <c r="A33" s="21"/>
      <c r="B33" s="36"/>
      <c r="C33" s="15"/>
      <c r="D33" s="15"/>
      <c r="E33" s="15"/>
      <c r="F33" s="17"/>
      <c r="G33" s="17"/>
      <c r="H33" s="20"/>
      <c r="I33" s="20"/>
      <c r="J33" s="20"/>
      <c r="K33" s="20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57">
        <f t="shared" si="0"/>
        <v>0</v>
      </c>
      <c r="W33" s="39"/>
    </row>
    <row r="34" spans="1:23" s="10" customFormat="1" ht="16.5" hidden="1" customHeight="1" x14ac:dyDescent="0.3">
      <c r="A34" s="9" t="s">
        <v>8</v>
      </c>
      <c r="B34" s="36"/>
      <c r="C34" s="37"/>
      <c r="D34" s="37"/>
      <c r="E34" s="38"/>
      <c r="F34" s="36"/>
      <c r="G34" s="36"/>
      <c r="H34" s="20"/>
      <c r="I34" s="20"/>
      <c r="J34" s="20"/>
      <c r="K34" s="20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57">
        <f t="shared" si="0"/>
        <v>0</v>
      </c>
    </row>
    <row r="35" spans="1:23" s="10" customFormat="1" ht="16.5" hidden="1" customHeight="1" x14ac:dyDescent="0.3">
      <c r="A35" s="15" t="s">
        <v>125</v>
      </c>
      <c r="B35" s="36"/>
      <c r="C35" s="37"/>
      <c r="D35" s="37"/>
      <c r="E35" s="38"/>
      <c r="F35" s="36"/>
      <c r="G35" s="36"/>
      <c r="H35" s="20"/>
      <c r="I35" s="20"/>
      <c r="J35" s="20"/>
      <c r="K35" s="20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57">
        <f t="shared" si="0"/>
        <v>0</v>
      </c>
    </row>
    <row r="36" spans="1:23" s="10" customFormat="1" ht="16.5" hidden="1" customHeight="1" x14ac:dyDescent="0.3">
      <c r="A36" s="74" t="s">
        <v>126</v>
      </c>
      <c r="B36" s="17" t="s">
        <v>63</v>
      </c>
      <c r="C36" s="75" t="s">
        <v>127</v>
      </c>
      <c r="D36" s="32" t="s">
        <v>16</v>
      </c>
      <c r="E36" s="34" t="s">
        <v>128</v>
      </c>
      <c r="F36" s="30">
        <v>17.800999999999998</v>
      </c>
      <c r="G36" s="76" t="s">
        <v>27</v>
      </c>
      <c r="H36" s="20"/>
      <c r="I36" s="20"/>
      <c r="J36" s="20"/>
      <c r="K36" s="20"/>
      <c r="L36" s="63"/>
      <c r="M36" s="63"/>
      <c r="N36" s="63"/>
      <c r="O36" s="63"/>
      <c r="P36" s="63"/>
      <c r="Q36" s="63"/>
      <c r="R36" s="63">
        <v>15222</v>
      </c>
      <c r="S36" s="63"/>
      <c r="T36" s="63"/>
      <c r="U36" s="63"/>
      <c r="V36" s="57">
        <f t="shared" si="0"/>
        <v>0</v>
      </c>
    </row>
    <row r="37" spans="1:23" s="10" customFormat="1" ht="16.5" hidden="1" customHeight="1" x14ac:dyDescent="0.3">
      <c r="A37" s="35"/>
      <c r="B37" s="17"/>
      <c r="C37" s="32"/>
      <c r="D37" s="32"/>
      <c r="E37" s="34"/>
      <c r="F37" s="30"/>
      <c r="G37" s="58"/>
      <c r="H37" s="20"/>
      <c r="I37" s="20"/>
      <c r="J37" s="20"/>
      <c r="K37" s="20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57">
        <f t="shared" si="0"/>
        <v>0</v>
      </c>
    </row>
    <row r="38" spans="1:23" s="10" customFormat="1" ht="16.5" hidden="1" customHeight="1" x14ac:dyDescent="0.3">
      <c r="A38" s="35"/>
      <c r="B38" s="17"/>
      <c r="C38" s="32"/>
      <c r="D38" s="32"/>
      <c r="E38" s="34"/>
      <c r="F38" s="30"/>
      <c r="G38" s="58"/>
      <c r="H38" s="20"/>
      <c r="I38" s="20"/>
      <c r="J38" s="20"/>
      <c r="K38" s="20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57">
        <f t="shared" si="0"/>
        <v>0</v>
      </c>
      <c r="W38" s="39"/>
    </row>
    <row r="39" spans="1:23" s="10" customFormat="1" ht="16.5" hidden="1" customHeight="1" x14ac:dyDescent="0.3">
      <c r="A39" s="21"/>
      <c r="B39" s="17"/>
      <c r="C39" s="32"/>
      <c r="D39" s="32"/>
      <c r="E39" s="34"/>
      <c r="F39" s="17"/>
      <c r="G39" s="17"/>
      <c r="H39" s="20"/>
      <c r="I39" s="20"/>
      <c r="J39" s="20"/>
      <c r="K39" s="20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57">
        <f t="shared" si="0"/>
        <v>0</v>
      </c>
    </row>
    <row r="40" spans="1:23" s="10" customFormat="1" ht="16.5" hidden="1" customHeight="1" x14ac:dyDescent="0.3">
      <c r="A40" s="21"/>
      <c r="B40" s="17"/>
      <c r="C40" s="15"/>
      <c r="D40" s="15"/>
      <c r="E40" s="15"/>
      <c r="F40" s="17"/>
      <c r="G40" s="17"/>
      <c r="H40" s="18"/>
      <c r="I40" s="18"/>
      <c r="J40" s="18"/>
      <c r="K40" s="18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57">
        <f t="shared" si="0"/>
        <v>0</v>
      </c>
    </row>
    <row r="41" spans="1:23" s="23" customFormat="1" ht="16.5" hidden="1" customHeight="1" x14ac:dyDescent="0.3">
      <c r="A41" s="9" t="s">
        <v>8</v>
      </c>
      <c r="B41" s="11"/>
      <c r="C41" s="14"/>
      <c r="D41" s="14"/>
      <c r="E41" s="11"/>
      <c r="F41" s="11"/>
      <c r="G41" s="11"/>
      <c r="H41" s="18"/>
      <c r="I41" s="18"/>
      <c r="J41" s="18"/>
      <c r="K41" s="18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7">
        <f t="shared" si="0"/>
        <v>0</v>
      </c>
    </row>
    <row r="42" spans="1:23" s="10" customFormat="1" ht="16.5" hidden="1" customHeight="1" x14ac:dyDescent="0.3">
      <c r="A42" s="15" t="s">
        <v>28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57">
        <f t="shared" si="0"/>
        <v>0</v>
      </c>
    </row>
    <row r="43" spans="1:23" s="23" customFormat="1" ht="15" hidden="1" customHeight="1" x14ac:dyDescent="0.3">
      <c r="A43" s="33" t="s">
        <v>31</v>
      </c>
      <c r="B43" s="17" t="s">
        <v>34</v>
      </c>
      <c r="C43" s="60" t="s">
        <v>32</v>
      </c>
      <c r="D43" s="45" t="s">
        <v>14</v>
      </c>
      <c r="E43" s="45" t="s">
        <v>33</v>
      </c>
      <c r="F43" s="15">
        <v>17.245000000000001</v>
      </c>
      <c r="G43" s="58" t="s">
        <v>29</v>
      </c>
      <c r="H43" s="18"/>
      <c r="I43" s="18"/>
      <c r="J43" s="18"/>
      <c r="K43" s="18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7">
        <f t="shared" si="0"/>
        <v>0</v>
      </c>
    </row>
    <row r="44" spans="1:23" s="10" customFormat="1" ht="16.5" hidden="1" customHeight="1" x14ac:dyDescent="0.3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57">
        <f t="shared" si="0"/>
        <v>0</v>
      </c>
    </row>
    <row r="45" spans="1:23" s="10" customFormat="1" ht="16.5" hidden="1" customHeight="1" x14ac:dyDescent="0.3">
      <c r="A45" s="40"/>
      <c r="B45" s="41"/>
      <c r="C45" s="15"/>
      <c r="D45" s="15"/>
      <c r="E45" s="15"/>
      <c r="F45" s="15"/>
      <c r="G45" s="15"/>
      <c r="H45" s="18"/>
      <c r="I45" s="18"/>
      <c r="J45" s="18"/>
      <c r="K45" s="18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57">
        <f t="shared" si="0"/>
        <v>0</v>
      </c>
    </row>
    <row r="46" spans="1:23" s="10" customFormat="1" ht="16.5" hidden="1" customHeight="1" x14ac:dyDescent="0.3">
      <c r="A46" s="40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57">
        <f t="shared" si="0"/>
        <v>0</v>
      </c>
    </row>
    <row r="47" spans="1:23" s="10" customFormat="1" ht="16.5" hidden="1" customHeight="1" x14ac:dyDescent="0.3">
      <c r="A47" s="40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57">
        <f t="shared" si="0"/>
        <v>0</v>
      </c>
    </row>
    <row r="48" spans="1:23" s="10" customFormat="1" ht="16.5" hidden="1" customHeight="1" x14ac:dyDescent="0.3">
      <c r="A48" s="22"/>
      <c r="B48" s="11"/>
      <c r="C48" s="12"/>
      <c r="D48" s="12"/>
      <c r="E48" s="13"/>
      <c r="F48" s="14"/>
      <c r="G48" s="14"/>
      <c r="H48" s="18"/>
      <c r="I48" s="18"/>
      <c r="J48" s="18"/>
      <c r="K48" s="18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57">
        <f t="shared" si="0"/>
        <v>0</v>
      </c>
    </row>
    <row r="49" spans="1:23" s="10" customFormat="1" ht="16.5" hidden="1" customHeight="1" x14ac:dyDescent="0.3">
      <c r="A49" s="9" t="s">
        <v>8</v>
      </c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57">
        <f t="shared" si="0"/>
        <v>0</v>
      </c>
    </row>
    <row r="50" spans="1:23" s="10" customFormat="1" ht="16.5" hidden="1" customHeight="1" x14ac:dyDescent="0.3">
      <c r="A50" s="15" t="s">
        <v>48</v>
      </c>
      <c r="B50" s="11"/>
      <c r="C50" s="12"/>
      <c r="D50" s="12"/>
      <c r="E50" s="13"/>
      <c r="F50" s="14"/>
      <c r="G50" s="14"/>
      <c r="H50" s="18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57">
        <f t="shared" si="0"/>
        <v>0</v>
      </c>
    </row>
    <row r="51" spans="1:23" s="23" customFormat="1" ht="15" hidden="1" customHeight="1" x14ac:dyDescent="0.25">
      <c r="A51" s="52" t="s">
        <v>54</v>
      </c>
      <c r="B51" s="50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68" t="s">
        <v>40</v>
      </c>
      <c r="H51" s="18"/>
      <c r="I51" s="62">
        <f>69000-1</f>
        <v>68999</v>
      </c>
      <c r="J51" s="62"/>
      <c r="K51" s="62"/>
      <c r="L51" s="62"/>
      <c r="M51" s="62">
        <v>-59000</v>
      </c>
      <c r="N51" s="62"/>
      <c r="O51" s="62"/>
      <c r="P51" s="62"/>
      <c r="Q51" s="62"/>
      <c r="R51" s="62"/>
      <c r="S51" s="62"/>
      <c r="T51" s="62"/>
      <c r="U51" s="62"/>
      <c r="V51" s="57">
        <f t="shared" si="0"/>
        <v>0</v>
      </c>
    </row>
    <row r="52" spans="1:23" s="23" customFormat="1" ht="15" hidden="1" customHeight="1" x14ac:dyDescent="0.25">
      <c r="A52" s="52" t="s">
        <v>54</v>
      </c>
      <c r="B52" s="53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68" t="s">
        <v>40</v>
      </c>
      <c r="H52" s="18"/>
      <c r="I52" s="62">
        <v>1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57">
        <f t="shared" si="0"/>
        <v>0</v>
      </c>
    </row>
    <row r="53" spans="1:23" s="23" customFormat="1" ht="15" hidden="1" customHeight="1" x14ac:dyDescent="0.25">
      <c r="A53" s="40"/>
      <c r="B53" s="17"/>
      <c r="C53" s="15"/>
      <c r="D53" s="15"/>
      <c r="E53" s="15"/>
      <c r="F53" s="15"/>
      <c r="G53" s="15"/>
      <c r="H53" s="18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7">
        <f t="shared" si="0"/>
        <v>0</v>
      </c>
      <c r="W53" s="48"/>
    </row>
    <row r="54" spans="1:23" s="23" customFormat="1" ht="15" hidden="1" customHeight="1" x14ac:dyDescent="0.25">
      <c r="A54" s="21"/>
      <c r="B54" s="17"/>
      <c r="C54" s="15"/>
      <c r="D54" s="15"/>
      <c r="E54" s="15"/>
      <c r="F54" s="15"/>
      <c r="G54" s="15"/>
      <c r="H54" s="18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57">
        <f t="shared" si="0"/>
        <v>0</v>
      </c>
    </row>
    <row r="55" spans="1:23" s="23" customFormat="1" ht="16.5" hidden="1" x14ac:dyDescent="0.3">
      <c r="A55" s="22"/>
      <c r="B55" s="11"/>
      <c r="C55" s="19"/>
      <c r="D55" s="19"/>
      <c r="E55" s="19"/>
      <c r="F55" s="11"/>
      <c r="G55" s="11"/>
      <c r="H55" s="18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57">
        <f t="shared" si="0"/>
        <v>0</v>
      </c>
    </row>
    <row r="56" spans="1:23" s="23" customFormat="1" ht="16.5" hidden="1" x14ac:dyDescent="0.3">
      <c r="A56" s="9" t="s">
        <v>8</v>
      </c>
      <c r="B56" s="11"/>
      <c r="C56" s="19"/>
      <c r="D56" s="19"/>
      <c r="E56" s="19"/>
      <c r="F56" s="11"/>
      <c r="G56" s="11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57">
        <f t="shared" si="0"/>
        <v>0</v>
      </c>
    </row>
    <row r="57" spans="1:23" s="23" customFormat="1" ht="16.5" hidden="1" x14ac:dyDescent="0.3">
      <c r="A57" s="15" t="s">
        <v>59</v>
      </c>
      <c r="B57" s="11"/>
      <c r="C57" s="19"/>
      <c r="D57" s="19"/>
      <c r="E57" s="19"/>
      <c r="F57" s="11"/>
      <c r="G57" s="11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57">
        <f t="shared" si="0"/>
        <v>0</v>
      </c>
    </row>
    <row r="58" spans="1:23" s="23" customFormat="1" ht="16.5" hidden="1" x14ac:dyDescent="0.3">
      <c r="A58" s="54" t="s">
        <v>62</v>
      </c>
      <c r="B58" s="17" t="s">
        <v>63</v>
      </c>
      <c r="C58" s="45" t="s">
        <v>64</v>
      </c>
      <c r="D58" s="15" t="s">
        <v>65</v>
      </c>
      <c r="E58" s="14">
        <v>6501</v>
      </c>
      <c r="F58" s="17">
        <v>17.259</v>
      </c>
      <c r="G58" s="59" t="s">
        <v>30</v>
      </c>
      <c r="H58" s="43"/>
      <c r="I58" s="43"/>
      <c r="J58" s="43">
        <f>753746-1</f>
        <v>753745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57">
        <f t="shared" si="0"/>
        <v>0</v>
      </c>
    </row>
    <row r="59" spans="1:23" s="23" customFormat="1" ht="16.5" hidden="1" x14ac:dyDescent="0.3">
      <c r="A59" s="54" t="s">
        <v>62</v>
      </c>
      <c r="B59" s="17" t="s">
        <v>66</v>
      </c>
      <c r="C59" s="45" t="s">
        <v>64</v>
      </c>
      <c r="D59" s="15" t="s">
        <v>65</v>
      </c>
      <c r="E59" s="14">
        <v>6501</v>
      </c>
      <c r="F59" s="17">
        <v>17.259</v>
      </c>
      <c r="G59" s="59" t="s">
        <v>30</v>
      </c>
      <c r="H59" s="43"/>
      <c r="I59" s="43"/>
      <c r="J59" s="43">
        <v>1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57">
        <f t="shared" si="0"/>
        <v>0</v>
      </c>
    </row>
    <row r="60" spans="1:23" s="10" customFormat="1" ht="16.5" hidden="1" x14ac:dyDescent="0.3">
      <c r="A60" s="21" t="s">
        <v>67</v>
      </c>
      <c r="B60" s="17" t="s">
        <v>63</v>
      </c>
      <c r="C60" s="45" t="s">
        <v>68</v>
      </c>
      <c r="D60" s="15" t="s">
        <v>69</v>
      </c>
      <c r="E60" s="15">
        <v>6502</v>
      </c>
      <c r="F60" s="15">
        <v>17.257999999999999</v>
      </c>
      <c r="G60" s="59" t="s">
        <v>30</v>
      </c>
      <c r="H60" s="44"/>
      <c r="I60" s="44"/>
      <c r="J60" s="44">
        <f>76822-1</f>
        <v>76821</v>
      </c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57">
        <f t="shared" si="0"/>
        <v>0</v>
      </c>
    </row>
    <row r="61" spans="1:23" s="10" customFormat="1" ht="16.5" hidden="1" x14ac:dyDescent="0.3">
      <c r="A61" s="21" t="s">
        <v>67</v>
      </c>
      <c r="B61" s="17" t="s">
        <v>66</v>
      </c>
      <c r="C61" s="45" t="s">
        <v>68</v>
      </c>
      <c r="D61" s="15" t="s">
        <v>69</v>
      </c>
      <c r="E61" s="15">
        <v>6502</v>
      </c>
      <c r="F61" s="15">
        <v>17.257999999999999</v>
      </c>
      <c r="G61" s="59" t="s">
        <v>30</v>
      </c>
      <c r="H61" s="44"/>
      <c r="I61" s="44"/>
      <c r="J61" s="44">
        <v>1</v>
      </c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57">
        <f t="shared" si="0"/>
        <v>0</v>
      </c>
    </row>
    <row r="62" spans="1:23" s="10" customFormat="1" ht="16.5" hidden="1" x14ac:dyDescent="0.3">
      <c r="A62" s="33"/>
      <c r="B62" s="17"/>
      <c r="C62" s="15"/>
      <c r="D62" s="15"/>
      <c r="E62" s="15"/>
      <c r="F62" s="15"/>
      <c r="G62" s="5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57">
        <f t="shared" si="0"/>
        <v>0</v>
      </c>
    </row>
    <row r="63" spans="1:23" s="10" customFormat="1" ht="16.5" hidden="1" x14ac:dyDescent="0.3">
      <c r="A63" s="33"/>
      <c r="B63" s="17"/>
      <c r="C63" s="15"/>
      <c r="D63" s="15"/>
      <c r="E63" s="15"/>
      <c r="F63" s="15"/>
      <c r="G63" s="59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57">
        <f t="shared" si="0"/>
        <v>0</v>
      </c>
    </row>
    <row r="64" spans="1:23" s="10" customFormat="1" ht="16.5" hidden="1" x14ac:dyDescent="0.3">
      <c r="A64" s="33"/>
      <c r="B64" s="17"/>
      <c r="C64" s="15"/>
      <c r="D64" s="15"/>
      <c r="E64" s="15"/>
      <c r="F64" s="15"/>
      <c r="G64" s="59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57">
        <f t="shared" si="0"/>
        <v>0</v>
      </c>
    </row>
    <row r="65" spans="1:22" s="10" customFormat="1" ht="16.5" hidden="1" x14ac:dyDescent="0.3">
      <c r="A65" s="21" t="s">
        <v>67</v>
      </c>
      <c r="B65" s="17" t="s">
        <v>63</v>
      </c>
      <c r="C65" s="45" t="s">
        <v>87</v>
      </c>
      <c r="D65" s="15" t="s">
        <v>69</v>
      </c>
      <c r="E65" s="15">
        <v>6502</v>
      </c>
      <c r="F65" s="15">
        <v>17.257999999999999</v>
      </c>
      <c r="G65" s="65" t="s">
        <v>30</v>
      </c>
      <c r="H65" s="43"/>
      <c r="I65" s="43"/>
      <c r="J65" s="43"/>
      <c r="K65" s="43"/>
      <c r="L65" s="43"/>
      <c r="M65" s="43"/>
      <c r="N65" s="43">
        <f>313946-1</f>
        <v>313945</v>
      </c>
      <c r="O65" s="43"/>
      <c r="P65" s="43"/>
      <c r="Q65" s="43"/>
      <c r="R65" s="43"/>
      <c r="S65" s="43"/>
      <c r="T65" s="43"/>
      <c r="U65" s="43"/>
      <c r="V65" s="57">
        <f t="shared" si="0"/>
        <v>0</v>
      </c>
    </row>
    <row r="66" spans="1:22" s="10" customFormat="1" ht="16.5" hidden="1" x14ac:dyDescent="0.3">
      <c r="A66" s="21" t="s">
        <v>67</v>
      </c>
      <c r="B66" s="17" t="s">
        <v>66</v>
      </c>
      <c r="C66" s="45" t="s">
        <v>87</v>
      </c>
      <c r="D66" s="15" t="s">
        <v>69</v>
      </c>
      <c r="E66" s="15">
        <v>6502</v>
      </c>
      <c r="F66" s="15">
        <v>17.257999999999999</v>
      </c>
      <c r="G66" s="65" t="s">
        <v>30</v>
      </c>
      <c r="H66" s="43"/>
      <c r="I66" s="43"/>
      <c r="J66" s="43"/>
      <c r="K66" s="43"/>
      <c r="L66" s="43"/>
      <c r="M66" s="43"/>
      <c r="N66" s="43">
        <v>1</v>
      </c>
      <c r="O66" s="43"/>
      <c r="P66" s="43"/>
      <c r="Q66" s="43"/>
      <c r="R66" s="43"/>
      <c r="S66" s="43"/>
      <c r="T66" s="43"/>
      <c r="U66" s="43"/>
      <c r="V66" s="57">
        <f t="shared" si="0"/>
        <v>0</v>
      </c>
    </row>
    <row r="67" spans="1:22" s="10" customFormat="1" ht="16.5" hidden="1" x14ac:dyDescent="0.3">
      <c r="A67" s="21"/>
      <c r="B67" s="46"/>
      <c r="C67" s="30"/>
      <c r="D67" s="15"/>
      <c r="E67" s="17"/>
      <c r="F67" s="15"/>
      <c r="G67" s="59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57">
        <f t="shared" si="0"/>
        <v>0</v>
      </c>
    </row>
    <row r="68" spans="1:22" s="10" customFormat="1" ht="16.5" hidden="1" x14ac:dyDescent="0.3">
      <c r="A68" s="33" t="s">
        <v>100</v>
      </c>
      <c r="B68" s="17" t="s">
        <v>63</v>
      </c>
      <c r="C68" s="15" t="s">
        <v>101</v>
      </c>
      <c r="D68" s="15" t="s">
        <v>102</v>
      </c>
      <c r="E68" s="15">
        <v>6503</v>
      </c>
      <c r="F68" s="15">
        <v>17.277999999999999</v>
      </c>
      <c r="G68" s="65" t="s">
        <v>30</v>
      </c>
      <c r="H68" s="43"/>
      <c r="I68" s="43"/>
      <c r="J68" s="43"/>
      <c r="K68" s="43"/>
      <c r="L68" s="43"/>
      <c r="M68" s="43"/>
      <c r="N68" s="43"/>
      <c r="O68" s="43"/>
      <c r="P68" s="43">
        <f>79888-1</f>
        <v>79887</v>
      </c>
      <c r="Q68" s="43"/>
      <c r="R68" s="43"/>
      <c r="S68" s="43"/>
      <c r="T68" s="43"/>
      <c r="U68" s="43"/>
      <c r="V68" s="57">
        <f t="shared" si="0"/>
        <v>0</v>
      </c>
    </row>
    <row r="69" spans="1:22" s="10" customFormat="1" ht="16.5" hidden="1" x14ac:dyDescent="0.3">
      <c r="A69" s="33" t="s">
        <v>100</v>
      </c>
      <c r="B69" s="17" t="s">
        <v>66</v>
      </c>
      <c r="C69" s="15" t="s">
        <v>101</v>
      </c>
      <c r="D69" s="15" t="s">
        <v>102</v>
      </c>
      <c r="E69" s="15">
        <v>6503</v>
      </c>
      <c r="F69" s="15">
        <v>17.277999999999999</v>
      </c>
      <c r="G69" s="65" t="s">
        <v>30</v>
      </c>
      <c r="H69" s="43"/>
      <c r="I69" s="43"/>
      <c r="J69" s="43"/>
      <c r="K69" s="43"/>
      <c r="L69" s="43"/>
      <c r="M69" s="43"/>
      <c r="N69" s="43"/>
      <c r="O69" s="43"/>
      <c r="P69" s="43">
        <v>1</v>
      </c>
      <c r="Q69" s="43"/>
      <c r="R69" s="43"/>
      <c r="S69" s="43"/>
      <c r="T69" s="43"/>
      <c r="U69" s="43"/>
      <c r="V69" s="57">
        <f t="shared" si="0"/>
        <v>0</v>
      </c>
    </row>
    <row r="70" spans="1:22" s="23" customFormat="1" ht="15" hidden="1" x14ac:dyDescent="0.25">
      <c r="A70" s="33" t="s">
        <v>100</v>
      </c>
      <c r="B70" s="17" t="s">
        <v>63</v>
      </c>
      <c r="C70" s="15" t="s">
        <v>103</v>
      </c>
      <c r="D70" s="15" t="s">
        <v>102</v>
      </c>
      <c r="E70" s="15">
        <v>6503</v>
      </c>
      <c r="F70" s="15">
        <v>17.277999999999999</v>
      </c>
      <c r="G70" s="65" t="s">
        <v>30</v>
      </c>
      <c r="H70" s="44"/>
      <c r="I70" s="44"/>
      <c r="J70" s="44"/>
      <c r="K70" s="44"/>
      <c r="L70" s="44"/>
      <c r="M70" s="44"/>
      <c r="N70" s="44"/>
      <c r="O70" s="44"/>
      <c r="P70" s="44">
        <f>290706-26500-1</f>
        <v>264205</v>
      </c>
      <c r="Q70" s="44"/>
      <c r="R70" s="44"/>
      <c r="S70" s="44"/>
      <c r="T70" s="44"/>
      <c r="U70" s="44"/>
      <c r="V70" s="57">
        <f t="shared" si="0"/>
        <v>0</v>
      </c>
    </row>
    <row r="71" spans="1:22" s="23" customFormat="1" ht="15" hidden="1" x14ac:dyDescent="0.25">
      <c r="A71" s="33" t="s">
        <v>100</v>
      </c>
      <c r="B71" s="17" t="s">
        <v>66</v>
      </c>
      <c r="C71" s="15" t="s">
        <v>103</v>
      </c>
      <c r="D71" s="15" t="s">
        <v>102</v>
      </c>
      <c r="E71" s="15">
        <v>6503</v>
      </c>
      <c r="F71" s="15">
        <v>17.277999999999999</v>
      </c>
      <c r="G71" s="65" t="s">
        <v>30</v>
      </c>
      <c r="H71" s="44"/>
      <c r="I71" s="44"/>
      <c r="J71" s="44"/>
      <c r="K71" s="44"/>
      <c r="L71" s="44"/>
      <c r="M71" s="44"/>
      <c r="N71" s="44"/>
      <c r="O71" s="44"/>
      <c r="P71" s="44">
        <v>1</v>
      </c>
      <c r="Q71" s="44"/>
      <c r="R71" s="44"/>
      <c r="S71" s="44"/>
      <c r="T71" s="44"/>
      <c r="U71" s="44"/>
      <c r="V71" s="57">
        <f t="shared" si="0"/>
        <v>0</v>
      </c>
    </row>
    <row r="72" spans="1:22" s="10" customFormat="1" ht="16.5" hidden="1" x14ac:dyDescent="0.3">
      <c r="A72" s="21"/>
      <c r="B72" s="17"/>
      <c r="C72" s="42"/>
      <c r="D72" s="15"/>
      <c r="E72" s="17"/>
      <c r="F72" s="15"/>
      <c r="G72" s="1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57">
        <f t="shared" si="0"/>
        <v>0</v>
      </c>
    </row>
    <row r="73" spans="1:22" s="10" customFormat="1" ht="16.5" hidden="1" x14ac:dyDescent="0.3">
      <c r="A73" s="21"/>
      <c r="B73" s="46"/>
      <c r="C73" s="30"/>
      <c r="D73" s="15"/>
      <c r="E73" s="17"/>
      <c r="F73" s="15"/>
      <c r="G73" s="1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57">
        <f t="shared" si="0"/>
        <v>0</v>
      </c>
    </row>
    <row r="74" spans="1:22" s="10" customFormat="1" ht="16.5" hidden="1" x14ac:dyDescent="0.3">
      <c r="A74" s="21"/>
      <c r="B74" s="17"/>
      <c r="C74" s="30"/>
      <c r="D74" s="15"/>
      <c r="E74" s="17"/>
      <c r="F74" s="15"/>
      <c r="G74" s="15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57">
        <f t="shared" si="0"/>
        <v>0</v>
      </c>
    </row>
    <row r="75" spans="1:22" s="10" customFormat="1" ht="16.5" hidden="1" x14ac:dyDescent="0.3">
      <c r="A75" s="21"/>
      <c r="B75" s="17"/>
      <c r="C75" s="30"/>
      <c r="D75" s="15"/>
      <c r="E75" s="17"/>
      <c r="F75" s="15"/>
      <c r="G75" s="15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57">
        <f t="shared" si="0"/>
        <v>0</v>
      </c>
    </row>
    <row r="76" spans="1:22" s="10" customFormat="1" ht="16.5" hidden="1" x14ac:dyDescent="0.3">
      <c r="A76" s="21"/>
      <c r="B76" s="17"/>
      <c r="C76" s="15"/>
      <c r="D76" s="15"/>
      <c r="E76" s="17"/>
      <c r="F76" s="15"/>
      <c r="G76" s="15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57"/>
    </row>
    <row r="77" spans="1:22" s="10" customFormat="1" ht="16.5" x14ac:dyDescent="0.3">
      <c r="A77" s="21" t="s">
        <v>0</v>
      </c>
      <c r="B77" s="21"/>
      <c r="C77" s="24"/>
      <c r="D77" s="24"/>
      <c r="E77" s="24"/>
      <c r="F77" s="24"/>
      <c r="G77" s="24"/>
      <c r="H77" s="43">
        <f>SUM(H8:H76)</f>
        <v>3371.24</v>
      </c>
      <c r="I77" s="43">
        <f>SUM(I49:I54)</f>
        <v>69000</v>
      </c>
      <c r="J77" s="43">
        <f>SUM(J58:J61)</f>
        <v>830568</v>
      </c>
      <c r="K77" s="43">
        <f>SUM(K7:K11)</f>
        <v>284420.45</v>
      </c>
      <c r="L77" s="43">
        <f>SUM(L7:L10)</f>
        <v>95000</v>
      </c>
      <c r="M77" s="43">
        <f>SUM(M50:M55)</f>
        <v>-59000</v>
      </c>
      <c r="N77" s="43">
        <f>SUM(N65:N73)</f>
        <v>313946</v>
      </c>
      <c r="O77" s="43">
        <f>SUM(O13:O33)</f>
        <v>44000</v>
      </c>
      <c r="P77" s="43">
        <f>SUM(P67:P75)</f>
        <v>344094</v>
      </c>
      <c r="Q77" s="43">
        <f>SUM(Q14:Q29)</f>
        <v>22056.949999999997</v>
      </c>
      <c r="R77" s="43">
        <f>SUM(R34:R39)</f>
        <v>15222</v>
      </c>
      <c r="S77" s="43">
        <f>SUM(S14:S76)</f>
        <v>178509</v>
      </c>
      <c r="T77" s="43">
        <f>SUM(T14:T75)</f>
        <v>91262</v>
      </c>
      <c r="U77" s="43">
        <f>SUM(U14:U31)</f>
        <v>47585.735296216786</v>
      </c>
      <c r="V77" s="57"/>
    </row>
    <row r="78" spans="1:22" s="10" customFormat="1" ht="16.5" x14ac:dyDescent="0.3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8"/>
    </row>
    <row r="79" spans="1:22" s="10" customFormat="1" ht="16.5" x14ac:dyDescent="0.3">
      <c r="A79" s="23" t="s">
        <v>19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2" s="10" customFormat="1" ht="16.5" hidden="1" x14ac:dyDescent="0.3">
      <c r="A80" s="23" t="s">
        <v>46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</row>
    <row r="81" spans="1:21" s="10" customFormat="1" ht="16.5" hidden="1" x14ac:dyDescent="0.3">
      <c r="A81" s="25" t="s">
        <v>41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</row>
    <row r="82" spans="1:21" ht="15" hidden="1" x14ac:dyDescent="0.25">
      <c r="A82" s="23" t="s">
        <v>56</v>
      </c>
    </row>
    <row r="83" spans="1:21" ht="15" hidden="1" x14ac:dyDescent="0.25">
      <c r="A83" s="25" t="s">
        <v>57</v>
      </c>
    </row>
    <row r="84" spans="1:21" ht="15" hidden="1" x14ac:dyDescent="0.25">
      <c r="A84" s="23" t="s">
        <v>60</v>
      </c>
    </row>
    <row r="85" spans="1:21" ht="15" hidden="1" x14ac:dyDescent="0.25">
      <c r="A85" s="25" t="s">
        <v>61</v>
      </c>
    </row>
    <row r="86" spans="1:21" ht="15" hidden="1" x14ac:dyDescent="0.25">
      <c r="A86" s="23" t="s">
        <v>70</v>
      </c>
    </row>
    <row r="87" spans="1:21" ht="15" hidden="1" x14ac:dyDescent="0.25">
      <c r="A87" s="25" t="s">
        <v>71</v>
      </c>
    </row>
    <row r="88" spans="1:21" ht="15" hidden="1" x14ac:dyDescent="0.25">
      <c r="A88" s="23" t="s">
        <v>78</v>
      </c>
    </row>
    <row r="89" spans="1:21" ht="15" hidden="1" x14ac:dyDescent="0.25">
      <c r="A89" s="25" t="s">
        <v>77</v>
      </c>
    </row>
    <row r="90" spans="1:21" ht="15" hidden="1" x14ac:dyDescent="0.25">
      <c r="A90" s="23" t="s">
        <v>82</v>
      </c>
    </row>
    <row r="91" spans="1:21" ht="15" hidden="1" x14ac:dyDescent="0.25">
      <c r="A91" s="25" t="s">
        <v>83</v>
      </c>
    </row>
    <row r="92" spans="1:21" ht="15" hidden="1" x14ac:dyDescent="0.25">
      <c r="A92" s="23" t="s">
        <v>85</v>
      </c>
    </row>
    <row r="93" spans="1:21" ht="15" hidden="1" x14ac:dyDescent="0.25">
      <c r="A93" s="25" t="s">
        <v>84</v>
      </c>
    </row>
    <row r="94" spans="1:21" ht="15" hidden="1" x14ac:dyDescent="0.25">
      <c r="A94" s="23" t="s">
        <v>95</v>
      </c>
    </row>
    <row r="95" spans="1:21" ht="15" hidden="1" x14ac:dyDescent="0.25">
      <c r="A95" s="25" t="s">
        <v>94</v>
      </c>
    </row>
    <row r="96" spans="1:21" s="70" customFormat="1" hidden="1" x14ac:dyDescent="0.25">
      <c r="A96" s="69" t="s">
        <v>96</v>
      </c>
      <c r="C96" s="71"/>
      <c r="D96" s="71"/>
      <c r="E96" s="71"/>
      <c r="F96" s="71"/>
      <c r="G96" s="71"/>
      <c r="H96" s="72"/>
      <c r="I96" s="72"/>
      <c r="J96" s="72"/>
      <c r="K96" s="72"/>
      <c r="L96" s="72"/>
      <c r="M96" s="72"/>
    </row>
    <row r="97" spans="1:1" hidden="1" x14ac:dyDescent="0.25"/>
    <row r="99" spans="1:1" ht="15" hidden="1" x14ac:dyDescent="0.25">
      <c r="A99" s="23" t="s">
        <v>99</v>
      </c>
    </row>
    <row r="100" spans="1:1" ht="15" hidden="1" x14ac:dyDescent="0.25">
      <c r="A100" s="25" t="s">
        <v>104</v>
      </c>
    </row>
    <row r="101" spans="1:1" ht="15" hidden="1" x14ac:dyDescent="0.25">
      <c r="A101" s="23" t="s">
        <v>106</v>
      </c>
    </row>
    <row r="102" spans="1:1" ht="15" hidden="1" x14ac:dyDescent="0.25">
      <c r="A102" s="25" t="s">
        <v>105</v>
      </c>
    </row>
    <row r="103" spans="1:1" ht="15" hidden="1" x14ac:dyDescent="0.25">
      <c r="A103" s="23" t="s">
        <v>130</v>
      </c>
    </row>
    <row r="104" spans="1:1" ht="15" hidden="1" x14ac:dyDescent="0.25">
      <c r="A104" s="25" t="s">
        <v>129</v>
      </c>
    </row>
    <row r="105" spans="1:1" ht="15" hidden="1" x14ac:dyDescent="0.25">
      <c r="A105" s="23" t="s">
        <v>134</v>
      </c>
    </row>
    <row r="106" spans="1:1" ht="15" hidden="1" x14ac:dyDescent="0.25">
      <c r="A106" s="25" t="s">
        <v>94</v>
      </c>
    </row>
    <row r="107" spans="1:1" ht="15" hidden="1" x14ac:dyDescent="0.25">
      <c r="A107" s="23" t="s">
        <v>141</v>
      </c>
    </row>
    <row r="108" spans="1:1" ht="15" hidden="1" x14ac:dyDescent="0.25">
      <c r="A108" s="25" t="s">
        <v>140</v>
      </c>
    </row>
    <row r="109" spans="1:1" ht="15" x14ac:dyDescent="0.25">
      <c r="A109" s="23" t="s">
        <v>144</v>
      </c>
    </row>
    <row r="110" spans="1:1" ht="15" x14ac:dyDescent="0.25">
      <c r="A110" s="25" t="s">
        <v>143</v>
      </c>
    </row>
    <row r="119" spans="1:1" ht="15" x14ac:dyDescent="0.25">
      <c r="A119" s="23" t="s">
        <v>38</v>
      </c>
    </row>
    <row r="120" spans="1:1" ht="15" x14ac:dyDescent="0.25">
      <c r="A120" s="61" t="s">
        <v>37</v>
      </c>
    </row>
    <row r="121" spans="1:1" ht="15" x14ac:dyDescent="0.25">
      <c r="A121" s="23" t="s">
        <v>36</v>
      </c>
    </row>
    <row r="122" spans="1:1" ht="15" x14ac:dyDescent="0.25">
      <c r="A122" s="61" t="s">
        <v>35</v>
      </c>
    </row>
  </sheetData>
  <mergeCells count="1">
    <mergeCell ref="B1:H1"/>
  </mergeCells>
  <phoneticPr fontId="0" type="noConversion"/>
  <hyperlinks>
    <hyperlink ref="A9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2025-01-21T16:27:32Z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