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066FA9A4-606E-4161-A283-842003BEBF7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9" i="2" l="1"/>
  <c r="W71" i="2"/>
  <c r="V71" i="2"/>
  <c r="X68" i="2"/>
  <c r="X23" i="2"/>
  <c r="U71" i="2"/>
  <c r="X67" i="2"/>
  <c r="T71" i="2"/>
  <c r="X62" i="2"/>
  <c r="S61" i="2"/>
  <c r="X61" i="2" s="1"/>
  <c r="X35" i="2"/>
  <c r="R71" i="2"/>
  <c r="X64" i="2"/>
  <c r="X65" i="2"/>
  <c r="X66" i="2"/>
  <c r="X63" i="2"/>
  <c r="Q71" i="2"/>
  <c r="X19" i="2"/>
  <c r="X21" i="2"/>
  <c r="P20" i="2"/>
  <c r="P18" i="2"/>
  <c r="X18" i="2" s="1"/>
  <c r="X60" i="2"/>
  <c r="O59" i="2"/>
  <c r="O71" i="2" s="1"/>
  <c r="N15" i="2"/>
  <c r="N71" i="2" s="1"/>
  <c r="X30" i="2"/>
  <c r="M71" i="2"/>
  <c r="X31" i="2"/>
  <c r="L71" i="2"/>
  <c r="X55" i="2"/>
  <c r="X57" i="2"/>
  <c r="K56" i="2"/>
  <c r="X56" i="2" s="1"/>
  <c r="K54" i="2"/>
  <c r="X54" i="2" s="1"/>
  <c r="J10" i="2"/>
  <c r="X10" i="2" s="1"/>
  <c r="J8" i="2"/>
  <c r="X9" i="2"/>
  <c r="X11" i="2"/>
  <c r="X12" i="2"/>
  <c r="X13" i="2"/>
  <c r="X14" i="2"/>
  <c r="X49" i="2"/>
  <c r="I48" i="2"/>
  <c r="I71" i="2" s="1"/>
  <c r="X58" i="2"/>
  <c r="S71" i="2" l="1"/>
  <c r="X59" i="2"/>
  <c r="P71" i="2"/>
  <c r="X20" i="2"/>
  <c r="K71" i="2"/>
  <c r="J71" i="2"/>
  <c r="X8" i="2"/>
  <c r="X48" i="2"/>
  <c r="X70" i="2"/>
  <c r="H71" i="2"/>
</calcChain>
</file>

<file path=xl/sharedStrings.xml><?xml version="1.0" encoding="utf-8"?>
<sst xmlns="http://schemas.openxmlformats.org/spreadsheetml/2006/main" count="265" uniqueCount="172">
  <si>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</si>
  <si>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</si>
  <si>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</si>
  <si>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</si>
  <si>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</si>
  <si>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</si>
  <si>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</si>
  <si>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</si>
  <si>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</si>
  <si>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</si>
  <si>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</si>
  <si>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</si>
  <si>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</si>
  <si>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</si>
  <si>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</si>
  <si>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</si>
  <si>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</si>
  <si>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</si>
  <si>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</si>
  <si>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</si>
  <si>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</si>
  <si>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</si>
  <si>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</si>
  <si>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</si>
  <si>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</si>
  <si>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</si>
  <si>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</si>
  <si>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</si>
  <si>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</si>
  <si>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</si>
  <si>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</si>
  <si>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</si>
  <si>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</si>
  <si>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</si>
  <si>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</si>
  <si>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</si>
  <si>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</si>
  <si>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</si>
  <si>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</si>
  <si>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</si>
  <si>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</si>
  <si>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</si>
  <si>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</si>
  <si>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</si>
  <si>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</si>
  <si>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</si>
  <si>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</si>
  <si>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</si>
  <si>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</si>
  <si>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</si>
  <si>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</si>
  <si>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</si>
  <si>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</si>
  <si>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</si>
  <si>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</si>
  <si>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</si>
  <si>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</si>
  <si>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</si>
  <si>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</si>
  <si>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</si>
  <si>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</si>
  <si>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</si>
  <si>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</si>
  <si>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</si>
  <si>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</si>
  <si>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</si>
  <si>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</si>
  <si>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</si>
  <si>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</si>
  <si>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</si>
  <si>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</si>
  <si>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</si>
  <si>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</si>
  <si>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</si>
  <si>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</si>
  <si>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</si>
  <si>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</si>
  <si>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</si>
  <si>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</si>
  <si>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</si>
  <si>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</si>
  <si>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</si>
  <si>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</si>
  <si>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</si>
  <si>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</si>
  <si>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</si>
  <si>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</si>
  <si>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</si>
  <si>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</si>
  <si>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</si>
  <si>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</si>
  <si>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</si>
  <si>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</si>
  <si>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</si>
  <si>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</si>
  <si>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</si>
  <si>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</si>
  <si>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</si>
  <si>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</si>
  <si>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</si>
  <si>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</si>
  <si>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</si>
  <si>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</si>
  <si>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</si>
  <si>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</si>
  <si>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</si>
  <si>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</si>
  <si>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</si>
  <si>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</si>
  <si>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</si>
  <si>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</si>
  <si>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</si>
  <si>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</si>
  <si>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</si>
  <si>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</si>
  <si>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</si>
  <si>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</si>
  <si>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</si>
  <si>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</si>
  <si>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</si>
  <si>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</si>
  <si>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</si>
  <si>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</si>
  <si>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</si>
  <si>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</si>
  <si>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</si>
  <si>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</si>
  <si>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</si>
  <si>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</si>
  <si>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</si>
  <si>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</si>
  <si>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</si>
  <si>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</si>
  <si>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</si>
  <si>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</si>
  <si>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</si>
  <si>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</si>
  <si>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</si>
  <si>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</si>
  <si>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</si>
  <si>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</si>
  <si>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</si>
  <si>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</si>
  <si>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</si>
  <si>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</si>
  <si>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</si>
  <si>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</si>
  <si>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</si>
  <si>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</si>
  <si>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</si>
  <si>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</si>
  <si>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</si>
  <si>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</si>
  <si>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</si>
  <si>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</si>
  <si>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</si>
  <si>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</si>
  <si>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TO ADD RAPID RESPONSE STATE STAFF</t>
  </si>
  <si>
    <t>BUDGET #13 FY25 FEB. 4, 2025</t>
  </si>
  <si>
    <t>RAPID RESPONSE STATE STAFF</t>
  </si>
  <si>
    <t>BUDGET #14  FY25 MARCH 6, 2025</t>
  </si>
  <si>
    <t>MA SCSEP</t>
  </si>
  <si>
    <t>FAD24A60AD</t>
  </si>
  <si>
    <t>9110-1178</t>
  </si>
  <si>
    <t>K116</t>
  </si>
  <si>
    <t>BUDGET #14 FY25</t>
  </si>
  <si>
    <t>BUDGET #15 FY25</t>
  </si>
  <si>
    <t>BUDGET #15 FY25 MAY 1, 2025</t>
  </si>
  <si>
    <t>NATIONAL SCSEP</t>
  </si>
  <si>
    <t>DCSSCSEP25</t>
  </si>
  <si>
    <t>7003-0006</t>
  </si>
  <si>
    <t>K246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</si>
</sst>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6" fillId="2" borderId="0" xfId="0" applyFont="1" applyFill="1"/>
    <xf numFmtId="0" fontId="3" fillId="2" borderId="0" xfId="0" applyFont="1" applyFill="1"/>
    <xf numFmtId="0" fontId="13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tabSelected="1" topLeftCell="A53" zoomScale="110" zoomScaleNormal="110" workbookViewId="0">
      <selection activeCell="A108" sqref="A108"/>
    </sheetView>
  </sheetViews>
  <sheetFormatPr defaultColWidth="9.23046875" defaultRowHeight="12" x14ac:dyDescent="0.35"/>
  <cols>
    <col min="1" max="1" width="80.15234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23046875" style="2" customWidth="1"/>
    <col min="7" max="7" width="23.4609375" style="2" customWidth="1"/>
    <col min="8" max="8" width="19.69140625" style="2" hidden="1" customWidth="1"/>
    <col min="9" max="12" width="18" style="2" hidden="1" customWidth="1"/>
    <col min="13" max="22" width="17.921875" style="2" hidden="1" customWidth="1"/>
    <col min="23" max="23" width="17.921875" style="2" customWidth="1"/>
    <col min="24" max="24" width="13.921875" style="3" hidden="1" customWidth="1"/>
    <col min="25" max="25" width="13.69140625" style="3" bestFit="1" customWidth="1"/>
    <col min="26" max="26" width="7.69140625" style="3" bestFit="1" customWidth="1"/>
    <col min="27" max="16384" width="9.23046875" style="3"/>
  </cols>
  <sheetData>
    <row r="1" spans="1:24" ht="20.149999999999999" x14ac:dyDescent="0.5">
      <c r="A1" s="3" t="s">
        <v>11</v>
      </c>
      <c r="B1" s="94" t="s">
        <v>10</v>
      </c>
      <c r="C1" s="95"/>
      <c r="D1" s="95"/>
      <c r="E1" s="95"/>
      <c r="F1" s="95"/>
      <c r="G1" s="95"/>
      <c r="H1" s="95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ht="20.149999999999999" x14ac:dyDescent="0.5">
      <c r="B2" s="6"/>
      <c r="C2" s="6"/>
      <c r="D2" s="6"/>
      <c r="E2" s="7"/>
      <c r="F2" s="7"/>
      <c r="G2" s="7"/>
    </row>
    <row r="3" spans="1:24" ht="20.149999999999999" x14ac:dyDescent="0.5">
      <c r="A3" s="4" t="s">
        <v>12</v>
      </c>
      <c r="B3" s="6" t="s">
        <v>7</v>
      </c>
      <c r="C3" s="1"/>
    </row>
    <row r="4" spans="1:24" ht="20.6" thickBot="1" x14ac:dyDescent="0.55000000000000004">
      <c r="A4" s="4"/>
      <c r="B4" s="5"/>
      <c r="C4" s="1"/>
    </row>
    <row r="5" spans="1:24" s="10" customFormat="1" ht="29.6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63" t="s">
        <v>145</v>
      </c>
      <c r="T5" s="63" t="s">
        <v>149</v>
      </c>
      <c r="U5" s="63" t="s">
        <v>156</v>
      </c>
      <c r="V5" s="63" t="s">
        <v>165</v>
      </c>
      <c r="W5" s="63" t="s">
        <v>166</v>
      </c>
      <c r="X5" s="27" t="s">
        <v>6</v>
      </c>
    </row>
    <row r="6" spans="1:24" s="10" customFormat="1" ht="14.6" hidden="1" x14ac:dyDescent="0.4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27"/>
    </row>
    <row r="7" spans="1:24" s="10" customFormat="1" ht="14.6" hidden="1" x14ac:dyDescent="0.4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27"/>
    </row>
    <row r="8" spans="1:24" s="10" customFormat="1" ht="14.6" hidden="1" x14ac:dyDescent="0.4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>
        <f>SUM(J8)</f>
        <v>1924987</v>
      </c>
    </row>
    <row r="9" spans="1:24" s="10" customFormat="1" ht="14.6" hidden="1" x14ac:dyDescent="0.4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>
        <f t="shared" ref="X9:X14" si="0">SUM(J9)</f>
        <v>1</v>
      </c>
    </row>
    <row r="10" spans="1:24" s="10" customFormat="1" ht="14.6" hidden="1" x14ac:dyDescent="0.4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>
        <f t="shared" si="0"/>
        <v>336213</v>
      </c>
    </row>
    <row r="11" spans="1:24" s="10" customFormat="1" ht="14.6" hidden="1" x14ac:dyDescent="0.4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>
        <f t="shared" si="0"/>
        <v>1</v>
      </c>
    </row>
    <row r="12" spans="1:24" s="10" customFormat="1" ht="14.6" hidden="1" x14ac:dyDescent="0.4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3">
        <f t="shared" si="0"/>
        <v>0</v>
      </c>
    </row>
    <row r="13" spans="1:24" s="10" customFormat="1" ht="14.6" hidden="1" x14ac:dyDescent="0.4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3">
        <f t="shared" si="0"/>
        <v>0</v>
      </c>
    </row>
    <row r="14" spans="1:24" s="10" customFormat="1" ht="14.6" hidden="1" x14ac:dyDescent="0.4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3">
        <f t="shared" si="0"/>
        <v>0</v>
      </c>
    </row>
    <row r="15" spans="1:24" s="10" customFormat="1" ht="14.6" hidden="1" x14ac:dyDescent="0.4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2"/>
      <c r="U15" s="32"/>
      <c r="V15" s="32"/>
      <c r="W15" s="32"/>
      <c r="X15" s="33"/>
    </row>
    <row r="16" spans="1:24" s="10" customFormat="1" ht="14.6" hidden="1" x14ac:dyDescent="0.4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2"/>
      <c r="U16" s="32"/>
      <c r="V16" s="32"/>
      <c r="W16" s="32"/>
      <c r="X16" s="33"/>
    </row>
    <row r="17" spans="1:25" s="10" customFormat="1" ht="14.6" hidden="1" x14ac:dyDescent="0.4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3"/>
    </row>
    <row r="18" spans="1:25" s="10" customFormat="1" ht="14.6" hidden="1" x14ac:dyDescent="0.4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2"/>
      <c r="U18" s="32"/>
      <c r="V18" s="32"/>
      <c r="W18" s="32"/>
      <c r="X18" s="33">
        <f>P18</f>
        <v>193682</v>
      </c>
    </row>
    <row r="19" spans="1:25" s="10" customFormat="1" ht="14.6" hidden="1" x14ac:dyDescent="0.4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2"/>
      <c r="U19" s="32"/>
      <c r="V19" s="32"/>
      <c r="W19" s="32"/>
      <c r="X19" s="33">
        <f t="shared" ref="X19:X21" si="1">P19</f>
        <v>1</v>
      </c>
      <c r="Y19" s="44"/>
    </row>
    <row r="20" spans="1:25" s="10" customFormat="1" ht="14.6" hidden="1" x14ac:dyDescent="0.4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2"/>
      <c r="U20" s="32"/>
      <c r="V20" s="32"/>
      <c r="W20" s="32"/>
      <c r="X20" s="33">
        <f t="shared" si="1"/>
        <v>704798</v>
      </c>
    </row>
    <row r="21" spans="1:25" s="10" customFormat="1" ht="15" hidden="1" customHeight="1" x14ac:dyDescent="0.4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2"/>
      <c r="U21" s="32"/>
      <c r="V21" s="32"/>
      <c r="W21" s="32"/>
      <c r="X21" s="33">
        <f t="shared" si="1"/>
        <v>1</v>
      </c>
    </row>
    <row r="22" spans="1:25" s="10" customFormat="1" ht="14.6" hidden="1" x14ac:dyDescent="0.4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3"/>
    </row>
    <row r="23" spans="1:25" s="10" customFormat="1" ht="14.6" hidden="1" x14ac:dyDescent="0.4">
      <c r="A23" s="93" t="s">
        <v>159</v>
      </c>
      <c r="B23" s="16" t="s">
        <v>77</v>
      </c>
      <c r="C23" s="15" t="s">
        <v>117</v>
      </c>
      <c r="D23" s="15" t="s">
        <v>29</v>
      </c>
      <c r="E23" s="15">
        <v>6523</v>
      </c>
      <c r="F23" s="15">
        <v>17.277999999999999</v>
      </c>
      <c r="G23" s="76" t="s">
        <v>39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>
        <v>45000</v>
      </c>
      <c r="V23" s="32"/>
      <c r="W23" s="32"/>
      <c r="X23" s="33">
        <f>U23</f>
        <v>45000</v>
      </c>
    </row>
    <row r="24" spans="1:25" s="10" customFormat="1" ht="14.6" hidden="1" x14ac:dyDescent="0.4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3"/>
    </row>
    <row r="25" spans="1:25" s="10" customFormat="1" ht="14.6" hidden="1" x14ac:dyDescent="0.4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3"/>
      <c r="Y25" s="44"/>
    </row>
    <row r="26" spans="1:25" s="10" customFormat="1" ht="16.3" hidden="1" thickBot="1" x14ac:dyDescent="0.45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3"/>
    </row>
    <row r="27" spans="1:25" s="10" customFormat="1" ht="15.75" hidden="1" customHeight="1" x14ac:dyDescent="0.4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3"/>
    </row>
    <row r="28" spans="1:25" s="10" customFormat="1" ht="14.6" hidden="1" x14ac:dyDescent="0.4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3"/>
    </row>
    <row r="29" spans="1:25" s="10" customFormat="1" ht="14.6" hidden="1" x14ac:dyDescent="0.4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3"/>
    </row>
    <row r="30" spans="1:25" s="10" customFormat="1" ht="15" hidden="1" x14ac:dyDescent="0.4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3">
        <f>SUM(M30)</f>
        <v>95000</v>
      </c>
    </row>
    <row r="31" spans="1:25" s="10" customFormat="1" ht="14.6" hidden="1" x14ac:dyDescent="0.4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3">
        <f>L31</f>
        <v>965677.3</v>
      </c>
    </row>
    <row r="32" spans="1:25" s="10" customFormat="1" ht="14.6" hidden="1" x14ac:dyDescent="0.4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3"/>
    </row>
    <row r="33" spans="1:25" s="10" customFormat="1" ht="14.6" hidden="1" x14ac:dyDescent="0.4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3"/>
    </row>
    <row r="34" spans="1:25" s="10" customFormat="1" ht="14.6" hidden="1" x14ac:dyDescent="0.4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3"/>
    </row>
    <row r="35" spans="1:25" s="10" customFormat="1" ht="15.45" hidden="1" x14ac:dyDescent="0.4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6"/>
      <c r="U35" s="36"/>
      <c r="V35" s="36"/>
      <c r="W35" s="36"/>
      <c r="X35" s="33">
        <f>R35</f>
        <v>27997</v>
      </c>
    </row>
    <row r="36" spans="1:25" s="10" customFormat="1" ht="14.6" hidden="1" x14ac:dyDescent="0.4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3"/>
    </row>
    <row r="37" spans="1:25" s="10" customFormat="1" ht="14.6" hidden="1" x14ac:dyDescent="0.4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3"/>
    </row>
    <row r="38" spans="1:25" s="10" customFormat="1" ht="14.6" hidden="1" x14ac:dyDescent="0.4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3"/>
    </row>
    <row r="39" spans="1:25" s="18" customFormat="1" ht="14.6" hidden="1" x14ac:dyDescent="0.4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3"/>
    </row>
    <row r="40" spans="1:25" s="18" customFormat="1" ht="14.6" hidden="1" x14ac:dyDescent="0.4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3"/>
    </row>
    <row r="41" spans="1:25" s="18" customFormat="1" ht="14.6" hidden="1" x14ac:dyDescent="0.4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3"/>
    </row>
    <row r="42" spans="1:25" s="18" customFormat="1" ht="14.6" hidden="1" x14ac:dyDescent="0.4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3"/>
    </row>
    <row r="43" spans="1:25" s="18" customFormat="1" ht="14.6" hidden="1" x14ac:dyDescent="0.4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3"/>
    </row>
    <row r="44" spans="1:25" s="18" customFormat="1" ht="14.6" hidden="1" x14ac:dyDescent="0.4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3"/>
    </row>
    <row r="45" spans="1:25" s="10" customFormat="1" ht="14.6" hidden="1" x14ac:dyDescent="0.4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3"/>
    </row>
    <row r="46" spans="1:25" s="10" customFormat="1" ht="14.6" hidden="1" x14ac:dyDescent="0.4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3"/>
    </row>
    <row r="47" spans="1:25" s="10" customFormat="1" ht="14.6" hidden="1" x14ac:dyDescent="0.4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3"/>
    </row>
    <row r="48" spans="1:25" s="10" customFormat="1" ht="15.45" hidden="1" x14ac:dyDescent="0.4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3">
        <f>SUM(I48)</f>
        <v>623233.09</v>
      </c>
      <c r="Y48" s="47"/>
    </row>
    <row r="49" spans="1:25" s="10" customFormat="1" ht="15.45" hidden="1" x14ac:dyDescent="0.4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3">
        <f>SUM(I49)</f>
        <v>1</v>
      </c>
      <c r="Y49" s="44"/>
    </row>
    <row r="50" spans="1:25" s="10" customFormat="1" ht="14.6" hidden="1" x14ac:dyDescent="0.4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3"/>
    </row>
    <row r="51" spans="1:25" s="10" customFormat="1" ht="14.6" hidden="1" x14ac:dyDescent="0.4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3"/>
    </row>
    <row r="52" spans="1:25" s="10" customFormat="1" ht="14.6" x14ac:dyDescent="0.4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3"/>
    </row>
    <row r="53" spans="1:25" s="10" customFormat="1" ht="14.6" x14ac:dyDescent="0.4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3"/>
    </row>
    <row r="54" spans="1:25" s="10" customFormat="1" ht="14.6" hidden="1" x14ac:dyDescent="0.4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3">
        <f>SUM(K54)</f>
        <v>662565</v>
      </c>
    </row>
    <row r="55" spans="1:25" s="18" customFormat="1" ht="14.6" hidden="1" x14ac:dyDescent="0.4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3">
        <f t="shared" ref="X55:X57" si="2">SUM(K55)</f>
        <v>1</v>
      </c>
    </row>
    <row r="56" spans="1:25" s="18" customFormat="1" ht="14.6" hidden="1" x14ac:dyDescent="0.4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3">
        <f t="shared" si="2"/>
        <v>59823</v>
      </c>
    </row>
    <row r="57" spans="1:25" s="10" customFormat="1" ht="14.6" hidden="1" x14ac:dyDescent="0.4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3">
        <f t="shared" si="2"/>
        <v>1</v>
      </c>
    </row>
    <row r="58" spans="1:25" s="10" customFormat="1" ht="15.45" hidden="1" x14ac:dyDescent="0.4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3">
        <f>SUM(H58:I58)</f>
        <v>15096.439999999999</v>
      </c>
    </row>
    <row r="59" spans="1:25" s="10" customFormat="1" ht="15.45" hidden="1" x14ac:dyDescent="0.4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6"/>
      <c r="T59" s="36"/>
      <c r="U59" s="36"/>
      <c r="V59" s="36"/>
      <c r="W59" s="36"/>
      <c r="X59" s="33">
        <f>O59</f>
        <v>119211.092227104</v>
      </c>
    </row>
    <row r="60" spans="1:25" s="10" customFormat="1" ht="15.45" hidden="1" x14ac:dyDescent="0.4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6"/>
      <c r="T60" s="36"/>
      <c r="U60" s="36"/>
      <c r="V60" s="36"/>
      <c r="W60" s="36"/>
      <c r="X60" s="33">
        <f>O60</f>
        <v>1</v>
      </c>
    </row>
    <row r="61" spans="1:25" s="10" customFormat="1" ht="15.45" hidden="1" x14ac:dyDescent="0.4">
      <c r="A61" s="78" t="s">
        <v>146</v>
      </c>
      <c r="B61" s="16" t="s">
        <v>104</v>
      </c>
      <c r="C61" s="15" t="s">
        <v>105</v>
      </c>
      <c r="D61" s="15" t="s">
        <v>106</v>
      </c>
      <c r="E61" s="15" t="s">
        <v>107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f>295228-1</f>
        <v>295227</v>
      </c>
      <c r="T61" s="36"/>
      <c r="U61" s="36"/>
      <c r="V61" s="36"/>
      <c r="W61" s="36"/>
      <c r="X61" s="33">
        <f>S61</f>
        <v>295227</v>
      </c>
    </row>
    <row r="62" spans="1:25" s="10" customFormat="1" ht="15.45" hidden="1" x14ac:dyDescent="0.4">
      <c r="A62" s="78" t="s">
        <v>146</v>
      </c>
      <c r="B62" s="16" t="s">
        <v>108</v>
      </c>
      <c r="C62" s="15" t="s">
        <v>105</v>
      </c>
      <c r="D62" s="15" t="s">
        <v>106</v>
      </c>
      <c r="E62" s="15" t="s">
        <v>107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>
        <v>1</v>
      </c>
      <c r="T62" s="36"/>
      <c r="U62" s="36"/>
      <c r="V62" s="36"/>
      <c r="W62" s="36"/>
      <c r="X62" s="33">
        <f>S62</f>
        <v>1</v>
      </c>
    </row>
    <row r="63" spans="1:25" s="10" customFormat="1" ht="15.45" hidden="1" x14ac:dyDescent="0.4">
      <c r="A63" s="78" t="s">
        <v>119</v>
      </c>
      <c r="B63" s="16" t="s">
        <v>77</v>
      </c>
      <c r="C63" s="83" t="s">
        <v>120</v>
      </c>
      <c r="D63" s="84" t="s">
        <v>121</v>
      </c>
      <c r="E63" s="15" t="s">
        <v>122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7475</v>
      </c>
      <c r="R63" s="36"/>
      <c r="S63" s="36"/>
      <c r="T63" s="36"/>
      <c r="U63" s="36"/>
      <c r="V63" s="36"/>
      <c r="W63" s="36"/>
      <c r="X63" s="33">
        <f>Q63</f>
        <v>7475</v>
      </c>
    </row>
    <row r="64" spans="1:25" s="10" customFormat="1" ht="15.45" hidden="1" x14ac:dyDescent="0.4">
      <c r="A64" s="78" t="s">
        <v>123</v>
      </c>
      <c r="B64" s="16" t="s">
        <v>77</v>
      </c>
      <c r="C64" s="85" t="s">
        <v>124</v>
      </c>
      <c r="D64" s="85" t="s">
        <v>125</v>
      </c>
      <c r="E64" s="15" t="s">
        <v>126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10218.51</v>
      </c>
      <c r="R64" s="36"/>
      <c r="S64" s="36"/>
      <c r="T64" s="36"/>
      <c r="U64" s="36"/>
      <c r="V64" s="36"/>
      <c r="W64" s="36"/>
      <c r="X64" s="33">
        <f t="shared" ref="X64:X66" si="3">Q64</f>
        <v>10218.51</v>
      </c>
    </row>
    <row r="65" spans="1:24" s="10" customFormat="1" ht="15.45" hidden="1" x14ac:dyDescent="0.4">
      <c r="A65" s="78" t="s">
        <v>127</v>
      </c>
      <c r="B65" s="16" t="s">
        <v>77</v>
      </c>
      <c r="C65" s="86" t="s">
        <v>128</v>
      </c>
      <c r="D65" s="86" t="s">
        <v>129</v>
      </c>
      <c r="E65" s="15" t="s">
        <v>130</v>
      </c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>
        <v>13624.68</v>
      </c>
      <c r="R65" s="36"/>
      <c r="S65" s="36"/>
      <c r="T65" s="36"/>
      <c r="U65" s="36"/>
      <c r="V65" s="36"/>
      <c r="W65" s="36"/>
      <c r="X65" s="33">
        <f t="shared" si="3"/>
        <v>13624.68</v>
      </c>
    </row>
    <row r="66" spans="1:24" s="10" customFormat="1" ht="15.45" hidden="1" x14ac:dyDescent="0.4">
      <c r="A66" s="78" t="s">
        <v>131</v>
      </c>
      <c r="B66" s="16" t="s">
        <v>77</v>
      </c>
      <c r="C66" s="87" t="s">
        <v>132</v>
      </c>
      <c r="D66" s="87" t="s">
        <v>133</v>
      </c>
      <c r="E66" s="15" t="s">
        <v>134</v>
      </c>
      <c r="F66" s="15"/>
      <c r="G66" s="77"/>
      <c r="H66" s="36"/>
      <c r="I66" s="36"/>
      <c r="J66" s="36"/>
      <c r="K66" s="36"/>
      <c r="L66" s="36"/>
      <c r="M66" s="36"/>
      <c r="N66" s="36"/>
      <c r="O66" s="36"/>
      <c r="P66" s="36"/>
      <c r="Q66" s="36">
        <v>11992.78</v>
      </c>
      <c r="R66" s="36"/>
      <c r="S66" s="36"/>
      <c r="T66" s="36"/>
      <c r="U66" s="36"/>
      <c r="V66" s="36"/>
      <c r="W66" s="36"/>
      <c r="X66" s="33">
        <f t="shared" si="3"/>
        <v>11992.78</v>
      </c>
    </row>
    <row r="67" spans="1:24" s="10" customFormat="1" ht="15.45" hidden="1" x14ac:dyDescent="0.4">
      <c r="A67" s="78" t="s">
        <v>152</v>
      </c>
      <c r="B67" s="16" t="s">
        <v>77</v>
      </c>
      <c r="C67" s="15" t="s">
        <v>153</v>
      </c>
      <c r="D67" s="15" t="s">
        <v>154</v>
      </c>
      <c r="E67" s="15" t="s">
        <v>155</v>
      </c>
      <c r="F67" s="15"/>
      <c r="G67" s="7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>
        <v>125925.6945984831</v>
      </c>
      <c r="U67" s="36"/>
      <c r="V67" s="36"/>
      <c r="W67" s="36"/>
      <c r="X67" s="33">
        <f>T67</f>
        <v>125925.6945984831</v>
      </c>
    </row>
    <row r="68" spans="1:24" s="10" customFormat="1" ht="15.45" hidden="1" x14ac:dyDescent="0.4">
      <c r="A68" s="78" t="s">
        <v>161</v>
      </c>
      <c r="B68" s="16" t="s">
        <v>77</v>
      </c>
      <c r="C68" s="86" t="s">
        <v>162</v>
      </c>
      <c r="D68" s="52" t="s">
        <v>163</v>
      </c>
      <c r="E68" s="15" t="s">
        <v>164</v>
      </c>
      <c r="F68" s="15"/>
      <c r="G68" s="7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>
        <v>3074.94</v>
      </c>
      <c r="W68" s="36"/>
      <c r="X68" s="33">
        <f>V68</f>
        <v>3074.94</v>
      </c>
    </row>
    <row r="69" spans="1:24" s="10" customFormat="1" ht="15.45" x14ac:dyDescent="0.4">
      <c r="A69" s="78" t="s">
        <v>168</v>
      </c>
      <c r="B69" s="16" t="s">
        <v>77</v>
      </c>
      <c r="C69" s="96" t="s">
        <v>169</v>
      </c>
      <c r="D69" s="97" t="s">
        <v>170</v>
      </c>
      <c r="E69" s="15" t="s">
        <v>171</v>
      </c>
      <c r="F69" s="15"/>
      <c r="G69" s="7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>
        <v>430.44</v>
      </c>
      <c r="X69" s="33">
        <f>W69</f>
        <v>430.44</v>
      </c>
    </row>
    <row r="70" spans="1:24" s="10" customFormat="1" ht="14.6" x14ac:dyDescent="0.4">
      <c r="A70" s="17"/>
      <c r="B70" s="17"/>
      <c r="C70" s="17"/>
      <c r="D70" s="14"/>
      <c r="E70" s="14"/>
      <c r="F70" s="14"/>
      <c r="G70" s="1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3">
        <f>SUM(H70:H70)</f>
        <v>0</v>
      </c>
    </row>
    <row r="71" spans="1:24" s="10" customFormat="1" ht="14.6" x14ac:dyDescent="0.4">
      <c r="A71" s="19" t="s">
        <v>0</v>
      </c>
      <c r="B71" s="19"/>
      <c r="C71" s="21"/>
      <c r="D71" s="21"/>
      <c r="E71" s="21"/>
      <c r="F71" s="21"/>
      <c r="G71" s="21"/>
      <c r="H71" s="35">
        <f>SUM(H6:H70)</f>
        <v>15096.439999999999</v>
      </c>
      <c r="I71" s="35">
        <f>SUM(I48:I50)</f>
        <v>623234.09</v>
      </c>
      <c r="J71" s="35">
        <f>SUM(J7:J20)</f>
        <v>2261202</v>
      </c>
      <c r="K71" s="35">
        <f>SUM(K52:K57)</f>
        <v>722390</v>
      </c>
      <c r="L71" s="35">
        <f>SUM(L28:L31)</f>
        <v>965677.3</v>
      </c>
      <c r="M71" s="35">
        <f>SUM(M29:M30)</f>
        <v>95000</v>
      </c>
      <c r="N71" s="35">
        <f>SUM(N15:N25)</f>
        <v>1374006</v>
      </c>
      <c r="O71" s="35">
        <f>SUM(O59:O60)</f>
        <v>119212.092227104</v>
      </c>
      <c r="P71" s="35">
        <f>SUM(P17:P24)</f>
        <v>898482</v>
      </c>
      <c r="Q71" s="35">
        <f>SUM(Q63:Q70)</f>
        <v>43310.97</v>
      </c>
      <c r="R71" s="35">
        <f>SUM(R33:R37)</f>
        <v>27997</v>
      </c>
      <c r="S71" s="35">
        <f>SUM(S53:S69)</f>
        <v>295228</v>
      </c>
      <c r="T71" s="35">
        <f>SUM(T53:T69)</f>
        <v>125925.6945984831</v>
      </c>
      <c r="U71" s="35">
        <f>SUM(U23)</f>
        <v>45000</v>
      </c>
      <c r="V71" s="35">
        <f>SUM(V52:V68)</f>
        <v>3074.94</v>
      </c>
      <c r="W71" s="35">
        <f>SUM(W69)</f>
        <v>430.44</v>
      </c>
      <c r="X71" s="33"/>
    </row>
    <row r="72" spans="1:24" s="10" customFormat="1" ht="14.6" x14ac:dyDescent="0.4">
      <c r="A72" s="22"/>
      <c r="B72" s="22"/>
      <c r="C72" s="23"/>
      <c r="D72" s="23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5"/>
    </row>
    <row r="73" spans="1:24" s="10" customFormat="1" ht="14.6" x14ac:dyDescent="0.4">
      <c r="A73" s="18" t="s">
        <v>9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1:24" s="10" customFormat="1" ht="14.6" hidden="1" x14ac:dyDescent="0.4">
      <c r="A74" s="18" t="s">
        <v>60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1:24" s="10" customFormat="1" ht="14.6" hidden="1" x14ac:dyDescent="0.4">
      <c r="A75" s="22" t="s">
        <v>55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1:24" ht="14.6" hidden="1" x14ac:dyDescent="0.4">
      <c r="A76" s="18" t="s">
        <v>70</v>
      </c>
    </row>
    <row r="77" spans="1:24" ht="14.6" hidden="1" x14ac:dyDescent="0.4">
      <c r="A77" s="22" t="s">
        <v>71</v>
      </c>
    </row>
    <row r="78" spans="1:24" ht="14.6" hidden="1" x14ac:dyDescent="0.4">
      <c r="A78" s="18" t="s">
        <v>73</v>
      </c>
    </row>
    <row r="79" spans="1:24" ht="14.6" hidden="1" x14ac:dyDescent="0.4">
      <c r="A79" s="22" t="s">
        <v>74</v>
      </c>
    </row>
    <row r="80" spans="1:24" ht="14.6" hidden="1" x14ac:dyDescent="0.4">
      <c r="A80" s="18" t="s">
        <v>82</v>
      </c>
    </row>
    <row r="81" spans="1:13" ht="14.6" hidden="1" x14ac:dyDescent="0.4">
      <c r="A81" s="22" t="s">
        <v>83</v>
      </c>
    </row>
    <row r="82" spans="1:13" ht="14.6" hidden="1" x14ac:dyDescent="0.4">
      <c r="A82" s="18" t="s">
        <v>89</v>
      </c>
    </row>
    <row r="83" spans="1:13" ht="14.6" hidden="1" x14ac:dyDescent="0.4">
      <c r="A83" s="22" t="s">
        <v>88</v>
      </c>
    </row>
    <row r="84" spans="1:13" ht="14.6" hidden="1" x14ac:dyDescent="0.4">
      <c r="A84" s="18" t="s">
        <v>94</v>
      </c>
    </row>
    <row r="85" spans="1:13" ht="14.6" hidden="1" x14ac:dyDescent="0.4">
      <c r="A85" s="22" t="s">
        <v>95</v>
      </c>
    </row>
    <row r="86" spans="1:13" ht="14.6" hidden="1" x14ac:dyDescent="0.4">
      <c r="A86" s="18" t="s">
        <v>99</v>
      </c>
    </row>
    <row r="87" spans="1:13" ht="14.6" hidden="1" x14ac:dyDescent="0.4">
      <c r="A87" s="22" t="s">
        <v>98</v>
      </c>
    </row>
    <row r="88" spans="1:13" ht="14.6" hidden="1" x14ac:dyDescent="0.4">
      <c r="A88" s="18" t="s">
        <v>109</v>
      </c>
    </row>
    <row r="89" spans="1:13" ht="14.6" hidden="1" x14ac:dyDescent="0.4">
      <c r="A89" s="22" t="s">
        <v>103</v>
      </c>
    </row>
    <row r="90" spans="1:13" s="80" customFormat="1" ht="12.45" hidden="1" x14ac:dyDescent="0.35">
      <c r="A90" s="79" t="s">
        <v>111</v>
      </c>
      <c r="C90" s="81"/>
      <c r="D90" s="81"/>
      <c r="E90" s="81"/>
      <c r="F90" s="81"/>
      <c r="G90" s="81"/>
      <c r="H90" s="82"/>
      <c r="I90" s="82"/>
      <c r="J90" s="82"/>
      <c r="K90" s="82"/>
      <c r="L90" s="82"/>
      <c r="M90" s="82"/>
    </row>
    <row r="91" spans="1:13" hidden="1" x14ac:dyDescent="0.35"/>
    <row r="92" spans="1:13" ht="14.6" hidden="1" x14ac:dyDescent="0.4">
      <c r="A92" s="18" t="s">
        <v>114</v>
      </c>
    </row>
    <row r="93" spans="1:13" ht="14.6" hidden="1" x14ac:dyDescent="0.4">
      <c r="A93" s="22" t="s">
        <v>113</v>
      </c>
    </row>
    <row r="94" spans="1:13" ht="14.6" hidden="1" x14ac:dyDescent="0.4">
      <c r="A94" s="18" t="s">
        <v>136</v>
      </c>
    </row>
    <row r="95" spans="1:13" ht="14.6" hidden="1" x14ac:dyDescent="0.4">
      <c r="A95" s="22" t="s">
        <v>135</v>
      </c>
    </row>
    <row r="96" spans="1:13" ht="14.6" hidden="1" x14ac:dyDescent="0.4">
      <c r="A96" s="18" t="s">
        <v>139</v>
      </c>
    </row>
    <row r="97" spans="1:2" ht="14.6" hidden="1" x14ac:dyDescent="0.4">
      <c r="A97" s="22" t="s">
        <v>138</v>
      </c>
    </row>
    <row r="98" spans="1:2" ht="14.6" hidden="1" x14ac:dyDescent="0.4">
      <c r="A98" s="18" t="s">
        <v>147</v>
      </c>
    </row>
    <row r="99" spans="1:2" ht="14.6" hidden="1" x14ac:dyDescent="0.4">
      <c r="A99" s="22" t="s">
        <v>103</v>
      </c>
    </row>
    <row r="100" spans="1:2" hidden="1" x14ac:dyDescent="0.35"/>
    <row r="101" spans="1:2" hidden="1" x14ac:dyDescent="0.35">
      <c r="A101" s="91" t="s">
        <v>148</v>
      </c>
      <c r="B101" s="92"/>
    </row>
    <row r="102" spans="1:2" ht="14.6" hidden="1" x14ac:dyDescent="0.4">
      <c r="A102" s="18" t="s">
        <v>151</v>
      </c>
    </row>
    <row r="103" spans="1:2" ht="14.6" hidden="1" x14ac:dyDescent="0.4">
      <c r="A103" s="22" t="s">
        <v>150</v>
      </c>
    </row>
    <row r="104" spans="1:2" ht="14.6" hidden="1" x14ac:dyDescent="0.4">
      <c r="A104" s="18" t="s">
        <v>158</v>
      </c>
    </row>
    <row r="105" spans="1:2" ht="14.6" hidden="1" x14ac:dyDescent="0.4">
      <c r="A105" s="22" t="s">
        <v>157</v>
      </c>
    </row>
    <row r="106" spans="1:2" ht="14.6" hidden="1" x14ac:dyDescent="0.4">
      <c r="A106" s="18" t="s">
        <v>160</v>
      </c>
    </row>
    <row r="107" spans="1:2" ht="14.6" hidden="1" x14ac:dyDescent="0.4">
      <c r="A107" s="22" t="s">
        <v>135</v>
      </c>
    </row>
    <row r="108" spans="1:2" ht="14.6" x14ac:dyDescent="0.4">
      <c r="A108" s="18" t="s">
        <v>167</v>
      </c>
    </row>
    <row r="109" spans="1:2" ht="14.6" x14ac:dyDescent="0.4">
      <c r="A109" s="22" t="s">
        <v>135</v>
      </c>
    </row>
    <row r="120" spans="1:1" ht="14.6" x14ac:dyDescent="0.4">
      <c r="A120" s="10" t="s">
        <v>49</v>
      </c>
    </row>
    <row r="121" spans="1:1" ht="14.6" x14ac:dyDescent="0.4">
      <c r="A121" s="71" t="s">
        <v>52</v>
      </c>
    </row>
    <row r="122" spans="1:1" ht="14.6" x14ac:dyDescent="0.4">
      <c r="A122" s="10" t="s">
        <v>50</v>
      </c>
    </row>
    <row r="123" spans="1:1" ht="14.6" x14ac:dyDescent="0.4">
      <c r="A123" s="71" t="s">
        <v>51</v>
      </c>
    </row>
  </sheetData>
  <mergeCells count="1">
    <mergeCell ref="B1:H1"/>
  </mergeCells>
  <phoneticPr fontId="0" type="noConversion"/>
  <hyperlinks>
    <hyperlink ref="A90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45" x14ac:dyDescent="0.3"/>
  <cols>
    <col min="1" max="1" width="0.69140625" customWidth="1"/>
    <col min="2" max="2" width="41" customWidth="1"/>
    <col min="3" max="3" width="1" customWidth="1"/>
    <col min="4" max="4" width="3.53515625" customWidth="1"/>
    <col min="5" max="6" width="10.23046875" customWidth="1"/>
  </cols>
  <sheetData>
    <row r="1" spans="2:6" ht="24.9" x14ac:dyDescent="0.3">
      <c r="B1" s="53" t="s">
        <v>20</v>
      </c>
      <c r="C1" s="53"/>
      <c r="D1" s="57"/>
      <c r="E1" s="57"/>
      <c r="F1" s="57"/>
    </row>
    <row r="2" spans="2:6" x14ac:dyDescent="0.3">
      <c r="B2" s="53" t="s">
        <v>21</v>
      </c>
      <c r="C2" s="53"/>
      <c r="D2" s="57"/>
      <c r="E2" s="57"/>
      <c r="F2" s="57"/>
    </row>
    <row r="3" spans="2:6" x14ac:dyDescent="0.3">
      <c r="B3" s="54"/>
      <c r="C3" s="54"/>
      <c r="D3" s="58"/>
      <c r="E3" s="58"/>
      <c r="F3" s="58"/>
    </row>
    <row r="4" spans="2:6" ht="37.299999999999997" x14ac:dyDescent="0.3">
      <c r="B4" s="54" t="s">
        <v>22</v>
      </c>
      <c r="C4" s="54"/>
      <c r="D4" s="58"/>
      <c r="E4" s="58"/>
      <c r="F4" s="58"/>
    </row>
    <row r="5" spans="2:6" x14ac:dyDescent="0.3">
      <c r="B5" s="54"/>
      <c r="C5" s="54"/>
      <c r="D5" s="58"/>
      <c r="E5" s="58"/>
      <c r="F5" s="58"/>
    </row>
    <row r="6" spans="2:6" ht="37.299999999999997" x14ac:dyDescent="0.3">
      <c r="B6" s="53" t="s">
        <v>23</v>
      </c>
      <c r="C6" s="53"/>
      <c r="D6" s="57"/>
      <c r="E6" s="57" t="s">
        <v>24</v>
      </c>
      <c r="F6" s="57" t="s">
        <v>25</v>
      </c>
    </row>
    <row r="7" spans="2:6" ht="12.9" thickBot="1" x14ac:dyDescent="0.35">
      <c r="B7" s="54"/>
      <c r="C7" s="54"/>
      <c r="D7" s="58"/>
      <c r="E7" s="58"/>
      <c r="F7" s="58"/>
    </row>
    <row r="8" spans="2:6" ht="50.15" thickBot="1" x14ac:dyDescent="0.35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3">
      <c r="B9" s="54"/>
      <c r="C9" s="54"/>
      <c r="D9" s="58"/>
      <c r="E9" s="58"/>
      <c r="F9" s="58"/>
    </row>
    <row r="10" spans="2:6" x14ac:dyDescent="0.3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88036c58-7af7-42dc-ad5c-0a8abdb3881a"/>
    <ds:schemaRef ds:uri="http://purl.org/dc/dcmitype/"/>
    <ds:schemaRef ds:uri="http://schemas.openxmlformats.org/package/2006/metadata/core-properties"/>
    <ds:schemaRef ds:uri="b72976aa-e7d9-498e-b08a-d3d9e47e405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2025-05-01T15:22:07Z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