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HAMPDEN/"/>
    </mc:Choice>
  </mc:AlternateContent>
  <xr:revisionPtr revIDLastSave="0" documentId="8_{662B8DDE-39F0-4A1A-9B03-E484EBB5E40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0" i="2" l="1"/>
  <c r="Y74" i="2" s="1"/>
  <c r="Z71" i="2"/>
  <c r="X74" i="2"/>
  <c r="Z69" i="2"/>
  <c r="W74" i="2"/>
  <c r="V74" i="2"/>
  <c r="Z68" i="2"/>
  <c r="Z23" i="2"/>
  <c r="U74" i="2"/>
  <c r="Z67" i="2"/>
  <c r="T74" i="2"/>
  <c r="Z62" i="2"/>
  <c r="S61" i="2"/>
  <c r="Z61" i="2" s="1"/>
  <c r="Z35" i="2"/>
  <c r="R74" i="2"/>
  <c r="Z64" i="2"/>
  <c r="Z65" i="2"/>
  <c r="Z66" i="2"/>
  <c r="Z63" i="2"/>
  <c r="Q74" i="2"/>
  <c r="Z19" i="2"/>
  <c r="Z21" i="2"/>
  <c r="P20" i="2"/>
  <c r="P18" i="2"/>
  <c r="Z18" i="2" s="1"/>
  <c r="Z60" i="2"/>
  <c r="O59" i="2"/>
  <c r="O74" i="2" s="1"/>
  <c r="N15" i="2"/>
  <c r="N74" i="2" s="1"/>
  <c r="Z30" i="2"/>
  <c r="M74" i="2"/>
  <c r="Z31" i="2"/>
  <c r="L74" i="2"/>
  <c r="Z55" i="2"/>
  <c r="Z57" i="2"/>
  <c r="K56" i="2"/>
  <c r="Z56" i="2" s="1"/>
  <c r="K54" i="2"/>
  <c r="Z54" i="2" s="1"/>
  <c r="J10" i="2"/>
  <c r="Z10" i="2" s="1"/>
  <c r="J8" i="2"/>
  <c r="Z9" i="2"/>
  <c r="Z11" i="2"/>
  <c r="Z12" i="2"/>
  <c r="Z13" i="2"/>
  <c r="Z14" i="2"/>
  <c r="Z49" i="2"/>
  <c r="I48" i="2"/>
  <c r="I74" i="2" s="1"/>
  <c r="Z58" i="2"/>
  <c r="Z70" i="2" l="1"/>
  <c r="Z48" i="2"/>
  <c r="S74" i="2"/>
  <c r="Z59" i="2"/>
  <c r="P74" i="2"/>
  <c r="Z20" i="2"/>
  <c r="K74" i="2"/>
  <c r="J74" i="2"/>
  <c r="Z8" i="2"/>
  <c r="Z73" i="2"/>
  <c r="H74" i="2"/>
</calcChain>
</file>

<file path=xl/sharedStrings.xml><?xml version="1.0" encoding="utf-8"?>
<sst xmlns="http://schemas.openxmlformats.org/spreadsheetml/2006/main" count="283" uniqueCount="179">
  <si>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</si>
  <si>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</si>
  <si>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</si>
  <si>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</si>
  <si>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</si>
  <si>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</si>
  <si>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</si>
  <si>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</si>
  <si>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</si>
  <si>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</si>
  <si>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</si>
  <si>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</si>
  <si>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</si>
  <si>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</si>
  <si>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</si>
  <si>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</si>
  <si>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</si>
  <si>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</si>
  <si>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</si>
  <si>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</si>
  <si>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</si>
  <si>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</si>
  <si>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</si>
  <si>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</si>
  <si>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</si>
  <si>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</si>
  <si>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</si>
  <si>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</si>
  <si>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</si>
  <si>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</si>
  <si>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</si>
  <si>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</si>
  <si>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</si>
  <si>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</si>
  <si>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</si>
  <si>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</si>
  <si>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</si>
  <si>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</si>
  <si>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</si>
  <si>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</si>
  <si>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</si>
  <si>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</si>
  <si>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</si>
  <si>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</si>
  <si>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</si>
  <si>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</si>
  <si>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</si>
  <si>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</si>
  <si>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</si>
  <si>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</si>
  <si>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</si>
  <si>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</si>
  <si>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</si>
  <si>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</si>
  <si>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</si>
  <si>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</si>
  <si>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</si>
  <si>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</si>
  <si>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</si>
  <si>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</si>
  <si>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</si>
  <si>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</si>
  <si>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</si>
  <si>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</si>
  <si>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</si>
  <si>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</si>
  <si>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</si>
  <si>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</si>
  <si>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</si>
  <si>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</si>
  <si>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</si>
  <si>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</si>
  <si>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</si>
  <si>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</si>
  <si>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</si>
  <si>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</si>
  <si>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</si>
  <si>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</si>
  <si>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</si>
  <si>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</si>
  <si>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</si>
  <si>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</si>
  <si>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</si>
  <si>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</si>
  <si>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</si>
  <si>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</si>
  <si>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</si>
  <si>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</si>
  <si>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</si>
  <si>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</si>
  <si>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</si>
  <si>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</si>
  <si>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</si>
  <si>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</si>
  <si>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</si>
  <si>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</si>
  <si>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</si>
  <si>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</si>
  <si>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</si>
  <si>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</si>
  <si>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</si>
  <si>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</si>
  <si>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</si>
  <si>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</si>
  <si>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</si>
  <si>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</si>
  <si>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</si>
  <si>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</si>
  <si>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</si>
  <si>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</si>
  <si>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</si>
  <si>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</si>
  <si>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</si>
  <si>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</si>
  <si>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</si>
  <si>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</si>
  <si>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</si>
  <si>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</si>
  <si>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</si>
  <si>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</si>
  <si>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</si>
  <si>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</si>
  <si>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</si>
  <si>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</si>
  <si>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</si>
  <si>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</si>
  <si>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</si>
  <si>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</si>
  <si>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</si>
  <si>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</si>
  <si>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</si>
  <si>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</si>
  <si>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</si>
  <si>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</si>
  <si>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</si>
  <si>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</si>
  <si>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</si>
  <si>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</si>
  <si>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</si>
  <si>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</si>
  <si>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CT EOL 25CCHAMPVETSUI</t>
  </si>
  <si>
    <t xml:space="preserve">JVSG FY25 Infrastructure </t>
  </si>
  <si>
    <t>FVETS2024</t>
  </si>
  <si>
    <t>7002-6628</t>
  </si>
  <si>
    <t>K109</t>
  </si>
  <si>
    <t>BUDGET #11 FY25</t>
  </si>
  <si>
    <t>PART 2A:  MCC CAPACITY-EA SHELTER SUPPLEMENTAL FUNDING</t>
  </si>
  <si>
    <t>BUDGET #11 FY25 JANUARY 8, 2025</t>
  </si>
  <si>
    <t>**$195,000 FOR MH SPRINGFIELD PART 2A SHELTER ACTIVITIES, $100,228 FOR PART 2A MH HOLYOKE SHELTER ACTIVITIES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</si>
  <si>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</si>
  <si>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</si>
  <si>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</si>
  <si>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</si>
  <si>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</si>
  <si>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</si>
  <si>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</si>
  <si>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</si>
  <si>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TO ADD RAPID RESPONSE STATE STAFF</t>
  </si>
  <si>
    <t>BUDGET #13 FY25 FEB. 4, 2025</t>
  </si>
  <si>
    <t>RAPID RESPONSE STATE STAFF</t>
  </si>
  <si>
    <t>BUDGET #14  FY25 MARCH 6, 2025</t>
  </si>
  <si>
    <t>MA SCSEP</t>
  </si>
  <si>
    <t>FAD24A60AD</t>
  </si>
  <si>
    <t>9110-1178</t>
  </si>
  <si>
    <t>K116</t>
  </si>
  <si>
    <t>BUDGET #14 FY25</t>
  </si>
  <si>
    <t>BUDGET #15 FY25</t>
  </si>
  <si>
    <t>BUDGET #15 FY25 MAY 1, 2025</t>
  </si>
  <si>
    <t>NATIONAL SCSEP</t>
  </si>
  <si>
    <t>DCSSCSEP25</t>
  </si>
  <si>
    <t>7003-0006</t>
  </si>
  <si>
    <t>K246</t>
  </si>
  <si>
    <t>BUDGET #16 FY25</t>
  </si>
  <si>
    <t>BUDGET #16  FY25 MAY 2, 2025</t>
  </si>
  <si>
    <t>BUDGET #17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</si>
  <si>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</si>
  <si>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</si>
  <si>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</si>
  <si>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#17  FY25 MAY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</si>
</sst>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6" fillId="2" borderId="0" xfId="0" applyFont="1" applyFill="1"/>
    <xf numFmtId="0" fontId="3" fillId="2" borderId="0" xfId="0" applyFont="1" applyFill="1"/>
    <xf numFmtId="0" fontId="13" fillId="0" borderId="1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6"/>
  <sheetViews>
    <sheetView tabSelected="1" topLeftCell="A4" zoomScale="110" zoomScaleNormal="110" workbookViewId="0">
      <selection activeCell="A74" sqref="A74"/>
    </sheetView>
  </sheetViews>
  <sheetFormatPr defaultColWidth="9.23046875" defaultRowHeight="12" x14ac:dyDescent="0.35"/>
  <cols>
    <col min="1" max="1" width="80.15234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23046875" style="2" customWidth="1"/>
    <col min="7" max="7" width="23.4609375" style="2" customWidth="1"/>
    <col min="8" max="8" width="19.69140625" style="2" hidden="1" customWidth="1"/>
    <col min="9" max="12" width="18" style="2" hidden="1" customWidth="1"/>
    <col min="13" max="23" width="17.921875" style="2" hidden="1" customWidth="1"/>
    <col min="24" max="24" width="17.84375" style="2" hidden="1" customWidth="1"/>
    <col min="25" max="25" width="17.84375" style="2" customWidth="1"/>
    <col min="26" max="26" width="13.921875" style="3" hidden="1" customWidth="1"/>
    <col min="27" max="27" width="13.69140625" style="3" bestFit="1" customWidth="1"/>
    <col min="28" max="28" width="7.69140625" style="3" bestFit="1" customWidth="1"/>
    <col min="29" max="16384" width="9.23046875" style="3"/>
  </cols>
  <sheetData>
    <row r="1" spans="1:26" ht="20.149999999999999" x14ac:dyDescent="0.5">
      <c r="A1" s="3" t="s">
        <v>11</v>
      </c>
      <c r="B1" s="96" t="s">
        <v>10</v>
      </c>
      <c r="C1" s="97"/>
      <c r="D1" s="97"/>
      <c r="E1" s="97"/>
      <c r="F1" s="97"/>
      <c r="G1" s="97"/>
      <c r="H1" s="97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6" ht="20.149999999999999" x14ac:dyDescent="0.5">
      <c r="B2" s="6"/>
      <c r="C2" s="6"/>
      <c r="D2" s="6"/>
      <c r="E2" s="7"/>
      <c r="F2" s="7"/>
      <c r="G2" s="7"/>
    </row>
    <row r="3" spans="1:26" ht="20.149999999999999" x14ac:dyDescent="0.5">
      <c r="A3" s="4" t="s">
        <v>12</v>
      </c>
      <c r="B3" s="6" t="s">
        <v>7</v>
      </c>
      <c r="C3" s="1"/>
    </row>
    <row r="4" spans="1:26" ht="20.6" thickBot="1" x14ac:dyDescent="0.55000000000000004">
      <c r="A4" s="4"/>
      <c r="B4" s="5"/>
      <c r="C4" s="1"/>
    </row>
    <row r="5" spans="1:26" s="10" customFormat="1" ht="29.6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38</v>
      </c>
      <c r="H5" s="9" t="s">
        <v>56</v>
      </c>
      <c r="I5" s="63" t="s">
        <v>62</v>
      </c>
      <c r="J5" s="63" t="s">
        <v>72</v>
      </c>
      <c r="K5" s="63" t="s">
        <v>86</v>
      </c>
      <c r="L5" s="63" t="s">
        <v>87</v>
      </c>
      <c r="M5" s="63" t="s">
        <v>93</v>
      </c>
      <c r="N5" s="63" t="s">
        <v>101</v>
      </c>
      <c r="O5" s="63" t="s">
        <v>102</v>
      </c>
      <c r="P5" s="63" t="s">
        <v>112</v>
      </c>
      <c r="Q5" s="63" t="s">
        <v>118</v>
      </c>
      <c r="R5" s="63" t="s">
        <v>137</v>
      </c>
      <c r="S5" s="63" t="s">
        <v>145</v>
      </c>
      <c r="T5" s="63" t="s">
        <v>149</v>
      </c>
      <c r="U5" s="63" t="s">
        <v>156</v>
      </c>
      <c r="V5" s="63" t="s">
        <v>165</v>
      </c>
      <c r="W5" s="63" t="s">
        <v>166</v>
      </c>
      <c r="X5" s="63" t="s">
        <v>172</v>
      </c>
      <c r="Y5" s="63" t="s">
        <v>174</v>
      </c>
      <c r="Z5" s="27" t="s">
        <v>6</v>
      </c>
    </row>
    <row r="6" spans="1:26" s="10" customFormat="1" ht="14.6" hidden="1" x14ac:dyDescent="0.4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27"/>
    </row>
    <row r="7" spans="1:26" s="10" customFormat="1" ht="14.6" hidden="1" x14ac:dyDescent="0.4">
      <c r="A7" s="15" t="s">
        <v>75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27"/>
    </row>
    <row r="8" spans="1:26" s="10" customFormat="1" ht="14.6" hidden="1" x14ac:dyDescent="0.4">
      <c r="A8" s="66" t="s">
        <v>76</v>
      </c>
      <c r="B8" s="16" t="s">
        <v>77</v>
      </c>
      <c r="C8" s="46" t="s">
        <v>78</v>
      </c>
      <c r="D8" s="15" t="s">
        <v>28</v>
      </c>
      <c r="E8" s="15">
        <v>6501</v>
      </c>
      <c r="F8" s="16">
        <v>17.259</v>
      </c>
      <c r="G8" s="70" t="s">
        <v>39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3">
        <f>SUM(J8)</f>
        <v>1924987</v>
      </c>
    </row>
    <row r="9" spans="1:26" s="10" customFormat="1" ht="14.6" hidden="1" x14ac:dyDescent="0.4">
      <c r="A9" s="66" t="s">
        <v>76</v>
      </c>
      <c r="B9" s="16" t="s">
        <v>79</v>
      </c>
      <c r="C9" s="46" t="s">
        <v>78</v>
      </c>
      <c r="D9" s="15" t="s">
        <v>28</v>
      </c>
      <c r="E9" s="15">
        <v>6501</v>
      </c>
      <c r="F9" s="16">
        <v>17.259</v>
      </c>
      <c r="G9" s="70" t="s">
        <v>39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3">
        <f t="shared" ref="Z9:Z14" si="0">SUM(J9)</f>
        <v>1</v>
      </c>
    </row>
    <row r="10" spans="1:26" s="10" customFormat="1" ht="14.6" hidden="1" x14ac:dyDescent="0.4">
      <c r="A10" s="19" t="s">
        <v>80</v>
      </c>
      <c r="B10" s="16" t="s">
        <v>77</v>
      </c>
      <c r="C10" s="46" t="s">
        <v>81</v>
      </c>
      <c r="D10" s="15" t="s">
        <v>30</v>
      </c>
      <c r="E10" s="15">
        <v>6502</v>
      </c>
      <c r="F10" s="15">
        <v>17.257999999999999</v>
      </c>
      <c r="G10" s="70" t="s">
        <v>39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3">
        <f t="shared" si="0"/>
        <v>336213</v>
      </c>
    </row>
    <row r="11" spans="1:26" s="10" customFormat="1" ht="14.6" hidden="1" x14ac:dyDescent="0.4">
      <c r="A11" s="19" t="s">
        <v>80</v>
      </c>
      <c r="B11" s="16" t="s">
        <v>79</v>
      </c>
      <c r="C11" s="46" t="s">
        <v>81</v>
      </c>
      <c r="D11" s="15" t="s">
        <v>30</v>
      </c>
      <c r="E11" s="15">
        <v>6502</v>
      </c>
      <c r="F11" s="15">
        <v>17.257999999999999</v>
      </c>
      <c r="G11" s="70" t="s">
        <v>39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>
        <f t="shared" si="0"/>
        <v>1</v>
      </c>
    </row>
    <row r="12" spans="1:26" s="10" customFormat="1" ht="14.6" hidden="1" x14ac:dyDescent="0.4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3">
        <f t="shared" si="0"/>
        <v>0</v>
      </c>
    </row>
    <row r="13" spans="1:26" s="10" customFormat="1" ht="14.6" hidden="1" x14ac:dyDescent="0.4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3">
        <f t="shared" si="0"/>
        <v>0</v>
      </c>
    </row>
    <row r="14" spans="1:26" s="10" customFormat="1" ht="14.6" hidden="1" x14ac:dyDescent="0.4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3">
        <f t="shared" si="0"/>
        <v>0</v>
      </c>
    </row>
    <row r="15" spans="1:26" s="10" customFormat="1" ht="14.6" hidden="1" x14ac:dyDescent="0.4">
      <c r="A15" s="19" t="s">
        <v>80</v>
      </c>
      <c r="B15" s="16" t="s">
        <v>77</v>
      </c>
      <c r="C15" s="46" t="s">
        <v>100</v>
      </c>
      <c r="D15" s="15" t="s">
        <v>30</v>
      </c>
      <c r="E15" s="15">
        <v>6502</v>
      </c>
      <c r="F15" s="15">
        <v>17.257999999999999</v>
      </c>
      <c r="G15" s="76" t="s">
        <v>39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3"/>
    </row>
    <row r="16" spans="1:26" s="10" customFormat="1" ht="14.6" hidden="1" x14ac:dyDescent="0.4">
      <c r="A16" s="19" t="s">
        <v>80</v>
      </c>
      <c r="B16" s="16" t="s">
        <v>79</v>
      </c>
      <c r="C16" s="46" t="s">
        <v>100</v>
      </c>
      <c r="D16" s="15" t="s">
        <v>30</v>
      </c>
      <c r="E16" s="15">
        <v>6502</v>
      </c>
      <c r="F16" s="15">
        <v>17.257999999999999</v>
      </c>
      <c r="G16" s="76" t="s">
        <v>39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3"/>
    </row>
    <row r="17" spans="1:27" s="10" customFormat="1" ht="14.6" hidden="1" x14ac:dyDescent="0.4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</row>
    <row r="18" spans="1:27" s="10" customFormat="1" ht="14.6" hidden="1" x14ac:dyDescent="0.4">
      <c r="A18" s="31" t="s">
        <v>115</v>
      </c>
      <c r="B18" s="16" t="s">
        <v>77</v>
      </c>
      <c r="C18" s="15" t="s">
        <v>116</v>
      </c>
      <c r="D18" s="15" t="s">
        <v>29</v>
      </c>
      <c r="E18" s="15">
        <v>6503</v>
      </c>
      <c r="F18" s="15">
        <v>17.277999999999999</v>
      </c>
      <c r="G18" s="76" t="s">
        <v>39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2"/>
      <c r="S18" s="32"/>
      <c r="T18" s="32"/>
      <c r="U18" s="32"/>
      <c r="V18" s="32"/>
      <c r="W18" s="32"/>
      <c r="X18" s="32"/>
      <c r="Y18" s="32"/>
      <c r="Z18" s="33">
        <f>P18</f>
        <v>193682</v>
      </c>
    </row>
    <row r="19" spans="1:27" s="10" customFormat="1" ht="14.6" hidden="1" x14ac:dyDescent="0.4">
      <c r="A19" s="31" t="s">
        <v>115</v>
      </c>
      <c r="B19" s="16" t="s">
        <v>79</v>
      </c>
      <c r="C19" s="15" t="s">
        <v>116</v>
      </c>
      <c r="D19" s="15" t="s">
        <v>29</v>
      </c>
      <c r="E19" s="15">
        <v>6503</v>
      </c>
      <c r="F19" s="15">
        <v>17.277999999999999</v>
      </c>
      <c r="G19" s="76" t="s">
        <v>39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2"/>
      <c r="S19" s="32"/>
      <c r="T19" s="32"/>
      <c r="U19" s="32"/>
      <c r="V19" s="32"/>
      <c r="W19" s="32"/>
      <c r="X19" s="32"/>
      <c r="Y19" s="32"/>
      <c r="Z19" s="33">
        <f t="shared" ref="Z19:Z21" si="1">P19</f>
        <v>1</v>
      </c>
      <c r="AA19" s="44"/>
    </row>
    <row r="20" spans="1:27" s="10" customFormat="1" ht="14.6" hidden="1" x14ac:dyDescent="0.4">
      <c r="A20" s="31" t="s">
        <v>115</v>
      </c>
      <c r="B20" s="16" t="s">
        <v>77</v>
      </c>
      <c r="C20" s="15" t="s">
        <v>117</v>
      </c>
      <c r="D20" s="15" t="s">
        <v>29</v>
      </c>
      <c r="E20" s="15">
        <v>6503</v>
      </c>
      <c r="F20" s="15">
        <v>17.277999999999999</v>
      </c>
      <c r="G20" s="76" t="s">
        <v>39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2"/>
      <c r="S20" s="32"/>
      <c r="T20" s="32"/>
      <c r="U20" s="32"/>
      <c r="V20" s="32"/>
      <c r="W20" s="32"/>
      <c r="X20" s="32"/>
      <c r="Y20" s="32"/>
      <c r="Z20" s="33">
        <f t="shared" si="1"/>
        <v>704798</v>
      </c>
    </row>
    <row r="21" spans="1:27" s="10" customFormat="1" ht="15" hidden="1" customHeight="1" x14ac:dyDescent="0.4">
      <c r="A21" s="31" t="s">
        <v>115</v>
      </c>
      <c r="B21" s="16" t="s">
        <v>79</v>
      </c>
      <c r="C21" s="15" t="s">
        <v>117</v>
      </c>
      <c r="D21" s="15" t="s">
        <v>29</v>
      </c>
      <c r="E21" s="15">
        <v>6503</v>
      </c>
      <c r="F21" s="15">
        <v>17.277999999999999</v>
      </c>
      <c r="G21" s="76" t="s">
        <v>39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2"/>
      <c r="S21" s="32"/>
      <c r="T21" s="32"/>
      <c r="U21" s="32"/>
      <c r="V21" s="32"/>
      <c r="W21" s="32"/>
      <c r="X21" s="32"/>
      <c r="Y21" s="32"/>
      <c r="Z21" s="33">
        <f t="shared" si="1"/>
        <v>1</v>
      </c>
    </row>
    <row r="22" spans="1:27" s="10" customFormat="1" ht="14.6" hidden="1" x14ac:dyDescent="0.4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3"/>
    </row>
    <row r="23" spans="1:27" s="10" customFormat="1" ht="14.6" hidden="1" x14ac:dyDescent="0.4">
      <c r="A23" s="93" t="s">
        <v>159</v>
      </c>
      <c r="B23" s="16" t="s">
        <v>77</v>
      </c>
      <c r="C23" s="15" t="s">
        <v>117</v>
      </c>
      <c r="D23" s="15" t="s">
        <v>29</v>
      </c>
      <c r="E23" s="15">
        <v>6523</v>
      </c>
      <c r="F23" s="15">
        <v>17.277999999999999</v>
      </c>
      <c r="G23" s="76" t="s">
        <v>39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>
        <v>45000</v>
      </c>
      <c r="V23" s="32"/>
      <c r="W23" s="32"/>
      <c r="X23" s="32"/>
      <c r="Y23" s="32"/>
      <c r="Z23" s="33">
        <f>U23</f>
        <v>45000</v>
      </c>
    </row>
    <row r="24" spans="1:27" s="10" customFormat="1" ht="14.6" hidden="1" x14ac:dyDescent="0.4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3"/>
    </row>
    <row r="25" spans="1:27" s="10" customFormat="1" ht="14.6" hidden="1" x14ac:dyDescent="0.4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3"/>
      <c r="AA25" s="44"/>
    </row>
    <row r="26" spans="1:27" s="10" customFormat="1" ht="16.3" hidden="1" thickBot="1" x14ac:dyDescent="0.45">
      <c r="A26" s="19"/>
      <c r="B26" s="16"/>
      <c r="C26" s="49"/>
      <c r="D26" s="50" t="s">
        <v>16</v>
      </c>
      <c r="E26" s="50" t="s">
        <v>17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3"/>
    </row>
    <row r="27" spans="1:27" s="10" customFormat="1" ht="15.75" hidden="1" customHeight="1" x14ac:dyDescent="0.4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3"/>
    </row>
    <row r="28" spans="1:27" s="10" customFormat="1" ht="14.6" hidden="1" x14ac:dyDescent="0.4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3"/>
    </row>
    <row r="29" spans="1:27" s="10" customFormat="1" ht="14.6" hidden="1" x14ac:dyDescent="0.4">
      <c r="A29" s="15" t="s">
        <v>90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3"/>
    </row>
    <row r="30" spans="1:27" s="10" customFormat="1" ht="15" hidden="1" x14ac:dyDescent="0.4">
      <c r="A30" s="41" t="s">
        <v>96</v>
      </c>
      <c r="B30" s="62" t="s">
        <v>65</v>
      </c>
      <c r="C30" s="75" t="s">
        <v>97</v>
      </c>
      <c r="D30" s="67" t="s">
        <v>34</v>
      </c>
      <c r="E30" s="68" t="s">
        <v>35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3">
        <f>SUM(M30)</f>
        <v>95000</v>
      </c>
    </row>
    <row r="31" spans="1:27" s="10" customFormat="1" ht="14.6" hidden="1" x14ac:dyDescent="0.4">
      <c r="A31" s="37" t="s">
        <v>91</v>
      </c>
      <c r="B31" s="62" t="s">
        <v>65</v>
      </c>
      <c r="C31" s="48" t="s">
        <v>92</v>
      </c>
      <c r="D31" s="67" t="s">
        <v>36</v>
      </c>
      <c r="E31" s="67" t="s">
        <v>37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3">
        <f>L31</f>
        <v>965677.3</v>
      </c>
    </row>
    <row r="32" spans="1:27" s="10" customFormat="1" ht="14.6" hidden="1" x14ac:dyDescent="0.4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3"/>
    </row>
    <row r="33" spans="1:27" s="10" customFormat="1" ht="14.6" hidden="1" x14ac:dyDescent="0.4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3"/>
    </row>
    <row r="34" spans="1:27" s="10" customFormat="1" ht="14.6" hidden="1" x14ac:dyDescent="0.4">
      <c r="A34" s="15" t="s">
        <v>140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3"/>
    </row>
    <row r="35" spans="1:27" s="10" customFormat="1" ht="15.45" hidden="1" x14ac:dyDescent="0.4">
      <c r="A35" s="88" t="s">
        <v>141</v>
      </c>
      <c r="B35" s="16" t="s">
        <v>77</v>
      </c>
      <c r="C35" s="89" t="s">
        <v>142</v>
      </c>
      <c r="D35" s="28" t="s">
        <v>143</v>
      </c>
      <c r="E35" s="30" t="s">
        <v>144</v>
      </c>
      <c r="F35" s="27">
        <v>17.800999999999998</v>
      </c>
      <c r="G35" s="90" t="s">
        <v>40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27997</v>
      </c>
      <c r="S35" s="36"/>
      <c r="T35" s="36"/>
      <c r="U35" s="36"/>
      <c r="V35" s="36"/>
      <c r="W35" s="36"/>
      <c r="X35" s="36"/>
      <c r="Y35" s="36"/>
      <c r="Z35" s="33">
        <f>R35</f>
        <v>27997</v>
      </c>
    </row>
    <row r="36" spans="1:27" s="10" customFormat="1" ht="14.6" hidden="1" x14ac:dyDescent="0.4">
      <c r="A36" s="39"/>
      <c r="B36" s="16"/>
      <c r="C36" s="28"/>
      <c r="D36" s="28"/>
      <c r="E36" s="30"/>
      <c r="F36" s="27"/>
      <c r="G36" s="5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3"/>
    </row>
    <row r="37" spans="1:27" s="10" customFormat="1" ht="14.6" hidden="1" x14ac:dyDescent="0.4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3"/>
    </row>
    <row r="38" spans="1:27" s="10" customFormat="1" ht="14.6" hidden="1" x14ac:dyDescent="0.4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3"/>
    </row>
    <row r="39" spans="1:27" s="18" customFormat="1" ht="14.6" hidden="1" x14ac:dyDescent="0.4">
      <c r="A39" s="15" t="s">
        <v>43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3"/>
    </row>
    <row r="40" spans="1:27" s="18" customFormat="1" ht="14.6" hidden="1" x14ac:dyDescent="0.4">
      <c r="A40" s="31" t="s">
        <v>44</v>
      </c>
      <c r="B40" s="16" t="s">
        <v>48</v>
      </c>
      <c r="C40" s="48" t="s">
        <v>45</v>
      </c>
      <c r="D40" s="46" t="s">
        <v>46</v>
      </c>
      <c r="E40" s="46" t="s">
        <v>47</v>
      </c>
      <c r="F40" s="15">
        <v>17.245000000000001</v>
      </c>
      <c r="G40" s="52" t="s">
        <v>41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3"/>
    </row>
    <row r="41" spans="1:27" s="18" customFormat="1" ht="14.6" hidden="1" x14ac:dyDescent="0.4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3"/>
    </row>
    <row r="42" spans="1:27" s="18" customFormat="1" ht="14.6" hidden="1" x14ac:dyDescent="0.4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3"/>
    </row>
    <row r="43" spans="1:27" s="18" customFormat="1" ht="14.6" hidden="1" x14ac:dyDescent="0.4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3"/>
    </row>
    <row r="44" spans="1:27" s="18" customFormat="1" ht="14.6" hidden="1" x14ac:dyDescent="0.4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3"/>
    </row>
    <row r="45" spans="1:27" s="10" customFormat="1" ht="14.6" hidden="1" x14ac:dyDescent="0.4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3"/>
    </row>
    <row r="46" spans="1:27" s="10" customFormat="1" ht="14.6" hidden="1" x14ac:dyDescent="0.4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3"/>
    </row>
    <row r="47" spans="1:27" s="10" customFormat="1" ht="14.6" hidden="1" x14ac:dyDescent="0.4">
      <c r="A47" s="15" t="s">
        <v>63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3"/>
    </row>
    <row r="48" spans="1:27" s="10" customFormat="1" ht="15.45" hidden="1" x14ac:dyDescent="0.4">
      <c r="A48" s="64" t="s">
        <v>64</v>
      </c>
      <c r="B48" s="62" t="s">
        <v>65</v>
      </c>
      <c r="C48" s="15" t="s">
        <v>66</v>
      </c>
      <c r="D48" s="15" t="s">
        <v>67</v>
      </c>
      <c r="E48" s="15" t="s">
        <v>68</v>
      </c>
      <c r="F48" s="15">
        <v>17.225000000000001</v>
      </c>
      <c r="G48" s="73" t="s">
        <v>54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>
        <v>165379.0785328979</v>
      </c>
      <c r="Y48" s="35"/>
      <c r="Z48" s="33">
        <f>SUM(I48:X48)</f>
        <v>788612.16853289783</v>
      </c>
      <c r="AA48" s="47"/>
    </row>
    <row r="49" spans="1:27" s="10" customFormat="1" ht="15.45" hidden="1" x14ac:dyDescent="0.4">
      <c r="A49" s="64" t="s">
        <v>64</v>
      </c>
      <c r="B49" s="65" t="s">
        <v>69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73" t="s">
        <v>54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3">
        <f>SUM(I49)</f>
        <v>1</v>
      </c>
      <c r="AA49" s="44"/>
    </row>
    <row r="50" spans="1:27" s="10" customFormat="1" ht="14.6" hidden="1" x14ac:dyDescent="0.4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3"/>
    </row>
    <row r="51" spans="1:27" s="10" customFormat="1" ht="14.6" x14ac:dyDescent="0.4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3"/>
    </row>
    <row r="52" spans="1:27" s="10" customFormat="1" ht="14.6" x14ac:dyDescent="0.4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3"/>
    </row>
    <row r="53" spans="1:27" s="10" customFormat="1" ht="14.6" x14ac:dyDescent="0.4">
      <c r="A53" s="15" t="s">
        <v>57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3"/>
    </row>
    <row r="54" spans="1:27" s="10" customFormat="1" ht="14.6" hidden="1" x14ac:dyDescent="0.4">
      <c r="A54" s="38" t="s">
        <v>15</v>
      </c>
      <c r="B54" s="16" t="s">
        <v>65</v>
      </c>
      <c r="C54" s="15" t="s">
        <v>84</v>
      </c>
      <c r="D54" s="15" t="s">
        <v>31</v>
      </c>
      <c r="E54" s="15" t="s">
        <v>32</v>
      </c>
      <c r="F54" s="16">
        <v>17.207000000000001</v>
      </c>
      <c r="G54" s="52" t="s">
        <v>42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3">
        <f>SUM(K54)</f>
        <v>662565</v>
      </c>
    </row>
    <row r="55" spans="1:27" s="18" customFormat="1" ht="14.6" hidden="1" x14ac:dyDescent="0.4">
      <c r="A55" s="38" t="s">
        <v>15</v>
      </c>
      <c r="B55" s="16" t="s">
        <v>85</v>
      </c>
      <c r="C55" s="15" t="s">
        <v>84</v>
      </c>
      <c r="D55" s="15" t="s">
        <v>31</v>
      </c>
      <c r="E55" s="15" t="s">
        <v>32</v>
      </c>
      <c r="F55" s="16">
        <v>17.207000000000001</v>
      </c>
      <c r="G55" s="52" t="s">
        <v>42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3">
        <f t="shared" ref="Z55:Z57" si="2">SUM(K55)</f>
        <v>1</v>
      </c>
    </row>
    <row r="56" spans="1:27" s="18" customFormat="1" ht="14.6" hidden="1" x14ac:dyDescent="0.4">
      <c r="A56" s="19" t="s">
        <v>14</v>
      </c>
      <c r="B56" s="16" t="s">
        <v>65</v>
      </c>
      <c r="C56" s="15" t="s">
        <v>84</v>
      </c>
      <c r="D56" s="15" t="s">
        <v>31</v>
      </c>
      <c r="E56" s="15" t="s">
        <v>33</v>
      </c>
      <c r="F56" s="16">
        <v>17.207000000000001</v>
      </c>
      <c r="G56" s="52" t="s">
        <v>42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3">
        <f t="shared" si="2"/>
        <v>59823</v>
      </c>
    </row>
    <row r="57" spans="1:27" s="10" customFormat="1" ht="14.6" hidden="1" x14ac:dyDescent="0.4">
      <c r="A57" s="19" t="s">
        <v>14</v>
      </c>
      <c r="B57" s="16" t="s">
        <v>85</v>
      </c>
      <c r="C57" s="15" t="s">
        <v>84</v>
      </c>
      <c r="D57" s="15" t="s">
        <v>31</v>
      </c>
      <c r="E57" s="15" t="s">
        <v>33</v>
      </c>
      <c r="F57" s="16">
        <v>17.207000000000001</v>
      </c>
      <c r="G57" s="52" t="s">
        <v>42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3">
        <f t="shared" si="2"/>
        <v>1</v>
      </c>
    </row>
    <row r="58" spans="1:27" s="10" customFormat="1" ht="15.45" hidden="1" x14ac:dyDescent="0.4">
      <c r="A58" s="72" t="s">
        <v>53</v>
      </c>
      <c r="B58" s="16" t="s">
        <v>58</v>
      </c>
      <c r="C58" s="74" t="s">
        <v>59</v>
      </c>
      <c r="D58" s="15" t="s">
        <v>18</v>
      </c>
      <c r="E58" s="15" t="s">
        <v>19</v>
      </c>
      <c r="F58" s="15">
        <v>10.561</v>
      </c>
      <c r="G58" s="77" t="s">
        <v>61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3">
        <f>SUM(H58:I58)</f>
        <v>15096.439999999999</v>
      </c>
    </row>
    <row r="59" spans="1:27" s="10" customFormat="1" ht="15.45" hidden="1" x14ac:dyDescent="0.4">
      <c r="A59" s="78" t="s">
        <v>110</v>
      </c>
      <c r="B59" s="16" t="s">
        <v>104</v>
      </c>
      <c r="C59" s="15" t="s">
        <v>105</v>
      </c>
      <c r="D59" s="15" t="s">
        <v>106</v>
      </c>
      <c r="E59" s="15" t="s">
        <v>107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3">
        <f>O59</f>
        <v>119211.092227104</v>
      </c>
    </row>
    <row r="60" spans="1:27" s="10" customFormat="1" ht="15.45" hidden="1" x14ac:dyDescent="0.4">
      <c r="A60" s="78" t="s">
        <v>110</v>
      </c>
      <c r="B60" s="16" t="s">
        <v>108</v>
      </c>
      <c r="C60" s="15" t="s">
        <v>105</v>
      </c>
      <c r="D60" s="15" t="s">
        <v>106</v>
      </c>
      <c r="E60" s="15" t="s">
        <v>107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3">
        <f>O60</f>
        <v>1</v>
      </c>
    </row>
    <row r="61" spans="1:27" s="10" customFormat="1" ht="15.45" hidden="1" x14ac:dyDescent="0.4">
      <c r="A61" s="78" t="s">
        <v>146</v>
      </c>
      <c r="B61" s="16" t="s">
        <v>104</v>
      </c>
      <c r="C61" s="15" t="s">
        <v>105</v>
      </c>
      <c r="D61" s="15" t="s">
        <v>106</v>
      </c>
      <c r="E61" s="15" t="s">
        <v>107</v>
      </c>
      <c r="F61" s="15"/>
      <c r="G61" s="7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f>295228-1</f>
        <v>295227</v>
      </c>
      <c r="T61" s="36"/>
      <c r="U61" s="36"/>
      <c r="V61" s="36"/>
      <c r="W61" s="36"/>
      <c r="X61" s="36"/>
      <c r="Y61" s="36"/>
      <c r="Z61" s="33">
        <f>S61</f>
        <v>295227</v>
      </c>
    </row>
    <row r="62" spans="1:27" s="10" customFormat="1" ht="15.45" hidden="1" x14ac:dyDescent="0.4">
      <c r="A62" s="78" t="s">
        <v>146</v>
      </c>
      <c r="B62" s="16" t="s">
        <v>108</v>
      </c>
      <c r="C62" s="15" t="s">
        <v>105</v>
      </c>
      <c r="D62" s="15" t="s">
        <v>106</v>
      </c>
      <c r="E62" s="15" t="s">
        <v>107</v>
      </c>
      <c r="F62" s="15"/>
      <c r="G62" s="7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>
        <v>1</v>
      </c>
      <c r="T62" s="36"/>
      <c r="U62" s="36"/>
      <c r="V62" s="36"/>
      <c r="W62" s="36"/>
      <c r="X62" s="36"/>
      <c r="Y62" s="36"/>
      <c r="Z62" s="33">
        <f>S62</f>
        <v>1</v>
      </c>
    </row>
    <row r="63" spans="1:27" s="10" customFormat="1" ht="15.45" hidden="1" x14ac:dyDescent="0.4">
      <c r="A63" s="78" t="s">
        <v>119</v>
      </c>
      <c r="B63" s="16" t="s">
        <v>77</v>
      </c>
      <c r="C63" s="83" t="s">
        <v>120</v>
      </c>
      <c r="D63" s="84" t="s">
        <v>121</v>
      </c>
      <c r="E63" s="15" t="s">
        <v>122</v>
      </c>
      <c r="F63" s="15"/>
      <c r="G63" s="77"/>
      <c r="H63" s="36"/>
      <c r="I63" s="36"/>
      <c r="J63" s="36"/>
      <c r="K63" s="36"/>
      <c r="L63" s="36"/>
      <c r="M63" s="36"/>
      <c r="N63" s="36"/>
      <c r="O63" s="36"/>
      <c r="P63" s="36"/>
      <c r="Q63" s="36">
        <v>7475</v>
      </c>
      <c r="R63" s="36"/>
      <c r="S63" s="36"/>
      <c r="T63" s="36"/>
      <c r="U63" s="36"/>
      <c r="V63" s="36"/>
      <c r="W63" s="36"/>
      <c r="X63" s="36"/>
      <c r="Y63" s="36"/>
      <c r="Z63" s="33">
        <f>Q63</f>
        <v>7475</v>
      </c>
    </row>
    <row r="64" spans="1:27" s="10" customFormat="1" ht="15.45" hidden="1" x14ac:dyDescent="0.4">
      <c r="A64" s="78" t="s">
        <v>123</v>
      </c>
      <c r="B64" s="16" t="s">
        <v>77</v>
      </c>
      <c r="C64" s="85" t="s">
        <v>124</v>
      </c>
      <c r="D64" s="85" t="s">
        <v>125</v>
      </c>
      <c r="E64" s="15" t="s">
        <v>126</v>
      </c>
      <c r="F64" s="15"/>
      <c r="G64" s="77"/>
      <c r="H64" s="36"/>
      <c r="I64" s="36"/>
      <c r="J64" s="36"/>
      <c r="K64" s="36"/>
      <c r="L64" s="36"/>
      <c r="M64" s="36"/>
      <c r="N64" s="36"/>
      <c r="O64" s="36"/>
      <c r="P64" s="36"/>
      <c r="Q64" s="36">
        <v>10218.51</v>
      </c>
      <c r="R64" s="36"/>
      <c r="S64" s="36"/>
      <c r="T64" s="36"/>
      <c r="U64" s="36"/>
      <c r="V64" s="36"/>
      <c r="W64" s="36"/>
      <c r="X64" s="36"/>
      <c r="Y64" s="36"/>
      <c r="Z64" s="33">
        <f t="shared" ref="Z64:Z66" si="3">Q64</f>
        <v>10218.51</v>
      </c>
    </row>
    <row r="65" spans="1:26" s="10" customFormat="1" ht="15.45" hidden="1" x14ac:dyDescent="0.4">
      <c r="A65" s="78" t="s">
        <v>127</v>
      </c>
      <c r="B65" s="16" t="s">
        <v>77</v>
      </c>
      <c r="C65" s="86" t="s">
        <v>128</v>
      </c>
      <c r="D65" s="86" t="s">
        <v>129</v>
      </c>
      <c r="E65" s="15" t="s">
        <v>130</v>
      </c>
      <c r="F65" s="15"/>
      <c r="G65" s="77"/>
      <c r="H65" s="36"/>
      <c r="I65" s="36"/>
      <c r="J65" s="36"/>
      <c r="K65" s="36"/>
      <c r="L65" s="36"/>
      <c r="M65" s="36"/>
      <c r="N65" s="36"/>
      <c r="O65" s="36"/>
      <c r="P65" s="36"/>
      <c r="Q65" s="36">
        <v>13624.68</v>
      </c>
      <c r="R65" s="36"/>
      <c r="S65" s="36"/>
      <c r="T65" s="36"/>
      <c r="U65" s="36"/>
      <c r="V65" s="36"/>
      <c r="W65" s="36"/>
      <c r="X65" s="36"/>
      <c r="Y65" s="36"/>
      <c r="Z65" s="33">
        <f t="shared" si="3"/>
        <v>13624.68</v>
      </c>
    </row>
    <row r="66" spans="1:26" s="10" customFormat="1" ht="15.45" hidden="1" x14ac:dyDescent="0.4">
      <c r="A66" s="78" t="s">
        <v>131</v>
      </c>
      <c r="B66" s="16" t="s">
        <v>77</v>
      </c>
      <c r="C66" s="87" t="s">
        <v>132</v>
      </c>
      <c r="D66" s="87" t="s">
        <v>133</v>
      </c>
      <c r="E66" s="15" t="s">
        <v>134</v>
      </c>
      <c r="F66" s="15"/>
      <c r="G66" s="77"/>
      <c r="H66" s="36"/>
      <c r="I66" s="36"/>
      <c r="J66" s="36"/>
      <c r="K66" s="36"/>
      <c r="L66" s="36"/>
      <c r="M66" s="36"/>
      <c r="N66" s="36"/>
      <c r="O66" s="36"/>
      <c r="P66" s="36"/>
      <c r="Q66" s="36">
        <v>11992.78</v>
      </c>
      <c r="R66" s="36"/>
      <c r="S66" s="36"/>
      <c r="T66" s="36"/>
      <c r="U66" s="36"/>
      <c r="V66" s="36"/>
      <c r="W66" s="36"/>
      <c r="X66" s="36"/>
      <c r="Y66" s="36"/>
      <c r="Z66" s="33">
        <f t="shared" si="3"/>
        <v>11992.78</v>
      </c>
    </row>
    <row r="67" spans="1:26" s="10" customFormat="1" ht="15.45" hidden="1" x14ac:dyDescent="0.4">
      <c r="A67" s="78" t="s">
        <v>152</v>
      </c>
      <c r="B67" s="16" t="s">
        <v>77</v>
      </c>
      <c r="C67" s="15" t="s">
        <v>153</v>
      </c>
      <c r="D67" s="15" t="s">
        <v>154</v>
      </c>
      <c r="E67" s="15" t="s">
        <v>155</v>
      </c>
      <c r="F67" s="15"/>
      <c r="G67" s="7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>
        <v>125925.6945984831</v>
      </c>
      <c r="U67" s="36"/>
      <c r="V67" s="36"/>
      <c r="W67" s="36"/>
      <c r="X67" s="36"/>
      <c r="Y67" s="36"/>
      <c r="Z67" s="33">
        <f>T67</f>
        <v>125925.6945984831</v>
      </c>
    </row>
    <row r="68" spans="1:26" s="10" customFormat="1" ht="15.45" hidden="1" x14ac:dyDescent="0.4">
      <c r="A68" s="78" t="s">
        <v>161</v>
      </c>
      <c r="B68" s="16" t="s">
        <v>77</v>
      </c>
      <c r="C68" s="86" t="s">
        <v>162</v>
      </c>
      <c r="D68" s="52" t="s">
        <v>163</v>
      </c>
      <c r="E68" s="15" t="s">
        <v>164</v>
      </c>
      <c r="F68" s="15"/>
      <c r="G68" s="7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>
        <v>3074.94</v>
      </c>
      <c r="W68" s="36"/>
      <c r="X68" s="36"/>
      <c r="Y68" s="36"/>
      <c r="Z68" s="33">
        <f>V68</f>
        <v>3074.94</v>
      </c>
    </row>
    <row r="69" spans="1:26" s="10" customFormat="1" ht="15.45" hidden="1" x14ac:dyDescent="0.4">
      <c r="A69" s="78" t="s">
        <v>168</v>
      </c>
      <c r="B69" s="16" t="s">
        <v>77</v>
      </c>
      <c r="C69" s="94" t="s">
        <v>169</v>
      </c>
      <c r="D69" s="95" t="s">
        <v>170</v>
      </c>
      <c r="E69" s="15" t="s">
        <v>171</v>
      </c>
      <c r="F69" s="15"/>
      <c r="G69" s="7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>
        <v>430.44</v>
      </c>
      <c r="X69" s="36"/>
      <c r="Y69" s="36"/>
      <c r="Z69" s="33">
        <f>W69</f>
        <v>430.44</v>
      </c>
    </row>
    <row r="70" spans="1:26" s="10" customFormat="1" ht="14.6" x14ac:dyDescent="0.4">
      <c r="A70" s="72" t="s">
        <v>175</v>
      </c>
      <c r="B70" s="16" t="s">
        <v>77</v>
      </c>
      <c r="C70" s="99" t="s">
        <v>176</v>
      </c>
      <c r="D70" s="15" t="s">
        <v>18</v>
      </c>
      <c r="E70" s="15" t="s">
        <v>19</v>
      </c>
      <c r="F70" s="15">
        <v>10.561</v>
      </c>
      <c r="G70" s="14" t="s">
        <v>61</v>
      </c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>
        <f>63141.63-1</f>
        <v>63140.63</v>
      </c>
      <c r="Z70" s="33">
        <f>Y70</f>
        <v>63140.63</v>
      </c>
    </row>
    <row r="71" spans="1:26" s="10" customFormat="1" ht="14.6" x14ac:dyDescent="0.4">
      <c r="A71" s="72" t="s">
        <v>175</v>
      </c>
      <c r="B71" s="16" t="s">
        <v>69</v>
      </c>
      <c r="C71" s="99" t="s">
        <v>176</v>
      </c>
      <c r="D71" s="15" t="s">
        <v>18</v>
      </c>
      <c r="E71" s="15" t="s">
        <v>19</v>
      </c>
      <c r="F71" s="15">
        <v>10.561</v>
      </c>
      <c r="G71" s="14" t="s">
        <v>61</v>
      </c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>
        <v>1</v>
      </c>
      <c r="Z71" s="33">
        <f>Y71</f>
        <v>1</v>
      </c>
    </row>
    <row r="72" spans="1:26" s="10" customFormat="1" ht="15.45" x14ac:dyDescent="0.4">
      <c r="A72" s="78"/>
      <c r="B72" s="16"/>
      <c r="C72" s="98"/>
      <c r="D72" s="98"/>
      <c r="E72" s="15"/>
      <c r="F72" s="15"/>
      <c r="G72" s="77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3"/>
    </row>
    <row r="73" spans="1:26" s="10" customFormat="1" ht="14.6" x14ac:dyDescent="0.4">
      <c r="A73" s="17"/>
      <c r="B73" s="17"/>
      <c r="C73" s="17"/>
      <c r="D73" s="14"/>
      <c r="E73" s="14"/>
      <c r="F73" s="14"/>
      <c r="G73" s="14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3">
        <f>SUM(H73:H73)</f>
        <v>0</v>
      </c>
    </row>
    <row r="74" spans="1:26" s="10" customFormat="1" ht="14.6" x14ac:dyDescent="0.4">
      <c r="A74" s="19" t="s">
        <v>0</v>
      </c>
      <c r="B74" s="19"/>
      <c r="C74" s="21"/>
      <c r="D74" s="21"/>
      <c r="E74" s="21"/>
      <c r="F74" s="21"/>
      <c r="G74" s="21"/>
      <c r="H74" s="35">
        <f>SUM(H6:H73)</f>
        <v>15096.439999999999</v>
      </c>
      <c r="I74" s="35">
        <f>SUM(I48:I50)</f>
        <v>623234.09</v>
      </c>
      <c r="J74" s="35">
        <f>SUM(J7:J20)</f>
        <v>2261202</v>
      </c>
      <c r="K74" s="35">
        <f>SUM(K52:K57)</f>
        <v>722390</v>
      </c>
      <c r="L74" s="35">
        <f>SUM(L28:L31)</f>
        <v>965677.3</v>
      </c>
      <c r="M74" s="35">
        <f>SUM(M29:M30)</f>
        <v>95000</v>
      </c>
      <c r="N74" s="35">
        <f>SUM(N15:N25)</f>
        <v>1374006</v>
      </c>
      <c r="O74" s="35">
        <f>SUM(O59:O60)</f>
        <v>119212.092227104</v>
      </c>
      <c r="P74" s="35">
        <f>SUM(P17:P24)</f>
        <v>898482</v>
      </c>
      <c r="Q74" s="35">
        <f>SUM(Q63:Q73)</f>
        <v>43310.97</v>
      </c>
      <c r="R74" s="35">
        <f>SUM(R33:R37)</f>
        <v>27997</v>
      </c>
      <c r="S74" s="35">
        <f>SUM(S53:S69)</f>
        <v>295228</v>
      </c>
      <c r="T74" s="35">
        <f>SUM(T53:T69)</f>
        <v>125925.6945984831</v>
      </c>
      <c r="U74" s="35">
        <f>SUM(U23)</f>
        <v>45000</v>
      </c>
      <c r="V74" s="35">
        <f>SUM(V52:V68)</f>
        <v>3074.94</v>
      </c>
      <c r="W74" s="35">
        <f>SUM(W69)</f>
        <v>430.44</v>
      </c>
      <c r="X74" s="35">
        <f>SUM(X46:X51)</f>
        <v>165379.0785328979</v>
      </c>
      <c r="Y74" s="35">
        <f>SUM(Y52:Y71)</f>
        <v>63141.63</v>
      </c>
      <c r="Z74" s="33"/>
    </row>
    <row r="75" spans="1:26" s="10" customFormat="1" ht="14.6" x14ac:dyDescent="0.4">
      <c r="A75" s="22"/>
      <c r="B75" s="22"/>
      <c r="C75" s="23"/>
      <c r="D75" s="23"/>
      <c r="E75" s="23"/>
      <c r="F75" s="23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5"/>
    </row>
    <row r="76" spans="1:26" s="10" customFormat="1" ht="14.6" x14ac:dyDescent="0.4">
      <c r="A76" s="18" t="s">
        <v>9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6" s="10" customFormat="1" ht="14.6" hidden="1" x14ac:dyDescent="0.4">
      <c r="A77" s="18" t="s">
        <v>60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6" s="10" customFormat="1" ht="14.6" hidden="1" x14ac:dyDescent="0.4">
      <c r="A78" s="22" t="s">
        <v>55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6" ht="14.6" hidden="1" x14ac:dyDescent="0.4">
      <c r="A79" s="18" t="s">
        <v>70</v>
      </c>
    </row>
    <row r="80" spans="1:26" ht="14.6" hidden="1" x14ac:dyDescent="0.4">
      <c r="A80" s="22" t="s">
        <v>71</v>
      </c>
    </row>
    <row r="81" spans="1:13" ht="14.6" hidden="1" x14ac:dyDescent="0.4">
      <c r="A81" s="18" t="s">
        <v>73</v>
      </c>
    </row>
    <row r="82" spans="1:13" ht="14.6" hidden="1" x14ac:dyDescent="0.4">
      <c r="A82" s="22" t="s">
        <v>74</v>
      </c>
    </row>
    <row r="83" spans="1:13" ht="14.6" hidden="1" x14ac:dyDescent="0.4">
      <c r="A83" s="18" t="s">
        <v>82</v>
      </c>
    </row>
    <row r="84" spans="1:13" ht="14.6" hidden="1" x14ac:dyDescent="0.4">
      <c r="A84" s="22" t="s">
        <v>83</v>
      </c>
    </row>
    <row r="85" spans="1:13" ht="14.6" hidden="1" x14ac:dyDescent="0.4">
      <c r="A85" s="18" t="s">
        <v>89</v>
      </c>
    </row>
    <row r="86" spans="1:13" ht="14.6" hidden="1" x14ac:dyDescent="0.4">
      <c r="A86" s="22" t="s">
        <v>88</v>
      </c>
    </row>
    <row r="87" spans="1:13" ht="14.6" hidden="1" x14ac:dyDescent="0.4">
      <c r="A87" s="18" t="s">
        <v>94</v>
      </c>
    </row>
    <row r="88" spans="1:13" ht="14.6" hidden="1" x14ac:dyDescent="0.4">
      <c r="A88" s="22" t="s">
        <v>95</v>
      </c>
    </row>
    <row r="89" spans="1:13" ht="14.6" hidden="1" x14ac:dyDescent="0.4">
      <c r="A89" s="18" t="s">
        <v>99</v>
      </c>
    </row>
    <row r="90" spans="1:13" ht="14.6" hidden="1" x14ac:dyDescent="0.4">
      <c r="A90" s="22" t="s">
        <v>98</v>
      </c>
    </row>
    <row r="91" spans="1:13" ht="14.6" hidden="1" x14ac:dyDescent="0.4">
      <c r="A91" s="18" t="s">
        <v>109</v>
      </c>
    </row>
    <row r="92" spans="1:13" ht="14.6" hidden="1" x14ac:dyDescent="0.4">
      <c r="A92" s="22" t="s">
        <v>103</v>
      </c>
    </row>
    <row r="93" spans="1:13" s="80" customFormat="1" ht="12.45" hidden="1" x14ac:dyDescent="0.35">
      <c r="A93" s="79" t="s">
        <v>111</v>
      </c>
      <c r="C93" s="81"/>
      <c r="D93" s="81"/>
      <c r="E93" s="81"/>
      <c r="F93" s="81"/>
      <c r="G93" s="81"/>
      <c r="H93" s="82"/>
      <c r="I93" s="82"/>
      <c r="J93" s="82"/>
      <c r="K93" s="82"/>
      <c r="L93" s="82"/>
      <c r="M93" s="82"/>
    </row>
    <row r="94" spans="1:13" hidden="1" x14ac:dyDescent="0.35"/>
    <row r="95" spans="1:13" ht="14.6" hidden="1" x14ac:dyDescent="0.4">
      <c r="A95" s="18" t="s">
        <v>114</v>
      </c>
    </row>
    <row r="96" spans="1:13" ht="14.6" hidden="1" x14ac:dyDescent="0.4">
      <c r="A96" s="22" t="s">
        <v>113</v>
      </c>
    </row>
    <row r="97" spans="1:2" ht="14.6" hidden="1" x14ac:dyDescent="0.4">
      <c r="A97" s="18" t="s">
        <v>136</v>
      </c>
    </row>
    <row r="98" spans="1:2" ht="14.6" hidden="1" x14ac:dyDescent="0.4">
      <c r="A98" s="22" t="s">
        <v>135</v>
      </c>
    </row>
    <row r="99" spans="1:2" ht="14.6" hidden="1" x14ac:dyDescent="0.4">
      <c r="A99" s="18" t="s">
        <v>139</v>
      </c>
    </row>
    <row r="100" spans="1:2" ht="14.6" hidden="1" x14ac:dyDescent="0.4">
      <c r="A100" s="22" t="s">
        <v>138</v>
      </c>
    </row>
    <row r="101" spans="1:2" ht="14.6" hidden="1" x14ac:dyDescent="0.4">
      <c r="A101" s="18" t="s">
        <v>147</v>
      </c>
    </row>
    <row r="102" spans="1:2" ht="14.6" hidden="1" x14ac:dyDescent="0.4">
      <c r="A102" s="22" t="s">
        <v>103</v>
      </c>
    </row>
    <row r="103" spans="1:2" hidden="1" x14ac:dyDescent="0.35"/>
    <row r="104" spans="1:2" hidden="1" x14ac:dyDescent="0.35">
      <c r="A104" s="91" t="s">
        <v>148</v>
      </c>
      <c r="B104" s="92"/>
    </row>
    <row r="105" spans="1:2" ht="14.6" hidden="1" x14ac:dyDescent="0.4">
      <c r="A105" s="18" t="s">
        <v>151</v>
      </c>
    </row>
    <row r="106" spans="1:2" ht="14.6" hidden="1" x14ac:dyDescent="0.4">
      <c r="A106" s="22" t="s">
        <v>150</v>
      </c>
    </row>
    <row r="107" spans="1:2" ht="14.6" hidden="1" x14ac:dyDescent="0.4">
      <c r="A107" s="18" t="s">
        <v>158</v>
      </c>
    </row>
    <row r="108" spans="1:2" ht="14.6" hidden="1" x14ac:dyDescent="0.4">
      <c r="A108" s="22" t="s">
        <v>157</v>
      </c>
    </row>
    <row r="109" spans="1:2" ht="14.6" hidden="1" x14ac:dyDescent="0.4">
      <c r="A109" s="18" t="s">
        <v>160</v>
      </c>
    </row>
    <row r="110" spans="1:2" ht="14.6" hidden="1" x14ac:dyDescent="0.4">
      <c r="A110" s="22" t="s">
        <v>135</v>
      </c>
    </row>
    <row r="111" spans="1:2" ht="14.6" hidden="1" x14ac:dyDescent="0.4">
      <c r="A111" s="18" t="s">
        <v>167</v>
      </c>
    </row>
    <row r="112" spans="1:2" ht="14.6" hidden="1" x14ac:dyDescent="0.4">
      <c r="A112" s="22" t="s">
        <v>135</v>
      </c>
    </row>
    <row r="113" spans="1:1" ht="14.6" hidden="1" x14ac:dyDescent="0.4">
      <c r="A113" s="18" t="s">
        <v>173</v>
      </c>
    </row>
    <row r="114" spans="1:1" ht="14.6" hidden="1" x14ac:dyDescent="0.4">
      <c r="A114" s="22" t="s">
        <v>71</v>
      </c>
    </row>
    <row r="115" spans="1:1" ht="14.6" x14ac:dyDescent="0.4">
      <c r="A115" s="18" t="s">
        <v>178</v>
      </c>
    </row>
    <row r="116" spans="1:1" ht="14.6" x14ac:dyDescent="0.4">
      <c r="A116" s="22" t="s">
        <v>177</v>
      </c>
    </row>
    <row r="123" spans="1:1" ht="14.6" x14ac:dyDescent="0.4">
      <c r="A123" s="10" t="s">
        <v>49</v>
      </c>
    </row>
    <row r="124" spans="1:1" ht="14.6" x14ac:dyDescent="0.4">
      <c r="A124" s="71" t="s">
        <v>52</v>
      </c>
    </row>
    <row r="125" spans="1:1" ht="14.6" x14ac:dyDescent="0.4">
      <c r="A125" s="10" t="s">
        <v>50</v>
      </c>
    </row>
    <row r="126" spans="1:1" ht="14.6" x14ac:dyDescent="0.4">
      <c r="A126" s="71" t="s">
        <v>51</v>
      </c>
    </row>
  </sheetData>
  <mergeCells count="1">
    <mergeCell ref="B1:H1"/>
  </mergeCells>
  <phoneticPr fontId="0" type="noConversion"/>
  <hyperlinks>
    <hyperlink ref="A93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45" x14ac:dyDescent="0.3"/>
  <cols>
    <col min="1" max="1" width="0.69140625" customWidth="1"/>
    <col min="2" max="2" width="41" customWidth="1"/>
    <col min="3" max="3" width="1" customWidth="1"/>
    <col min="4" max="4" width="3.53515625" customWidth="1"/>
    <col min="5" max="6" width="10.23046875" customWidth="1"/>
  </cols>
  <sheetData>
    <row r="1" spans="2:6" ht="24.9" x14ac:dyDescent="0.3">
      <c r="B1" s="53" t="s">
        <v>20</v>
      </c>
      <c r="C1" s="53"/>
      <c r="D1" s="57"/>
      <c r="E1" s="57"/>
      <c r="F1" s="57"/>
    </row>
    <row r="2" spans="2:6" x14ac:dyDescent="0.3">
      <c r="B2" s="53" t="s">
        <v>21</v>
      </c>
      <c r="C2" s="53"/>
      <c r="D2" s="57"/>
      <c r="E2" s="57"/>
      <c r="F2" s="57"/>
    </row>
    <row r="3" spans="2:6" x14ac:dyDescent="0.3">
      <c r="B3" s="54"/>
      <c r="C3" s="54"/>
      <c r="D3" s="58"/>
      <c r="E3" s="58"/>
      <c r="F3" s="58"/>
    </row>
    <row r="4" spans="2:6" ht="37.299999999999997" x14ac:dyDescent="0.3">
      <c r="B4" s="54" t="s">
        <v>22</v>
      </c>
      <c r="C4" s="54"/>
      <c r="D4" s="58"/>
      <c r="E4" s="58"/>
      <c r="F4" s="58"/>
    </row>
    <row r="5" spans="2:6" x14ac:dyDescent="0.3">
      <c r="B5" s="54"/>
      <c r="C5" s="54"/>
      <c r="D5" s="58"/>
      <c r="E5" s="58"/>
      <c r="F5" s="58"/>
    </row>
    <row r="6" spans="2:6" ht="37.299999999999997" x14ac:dyDescent="0.3">
      <c r="B6" s="53" t="s">
        <v>23</v>
      </c>
      <c r="C6" s="53"/>
      <c r="D6" s="57"/>
      <c r="E6" s="57" t="s">
        <v>24</v>
      </c>
      <c r="F6" s="57" t="s">
        <v>25</v>
      </c>
    </row>
    <row r="7" spans="2:6" ht="12.9" thickBot="1" x14ac:dyDescent="0.35">
      <c r="B7" s="54"/>
      <c r="C7" s="54"/>
      <c r="D7" s="58"/>
      <c r="E7" s="58"/>
      <c r="F7" s="58"/>
    </row>
    <row r="8" spans="2:6" ht="50.15" thickBot="1" x14ac:dyDescent="0.35">
      <c r="B8" s="55" t="s">
        <v>26</v>
      </c>
      <c r="C8" s="56"/>
      <c r="D8" s="59"/>
      <c r="E8" s="59">
        <v>1</v>
      </c>
      <c r="F8" s="60" t="s">
        <v>27</v>
      </c>
    </row>
    <row r="9" spans="2:6" x14ac:dyDescent="0.3">
      <c r="B9" s="54"/>
      <c r="C9" s="54"/>
      <c r="D9" s="58"/>
      <c r="E9" s="58"/>
      <c r="F9" s="58"/>
    </row>
    <row r="10" spans="2:6" x14ac:dyDescent="0.3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2019-01-09T17:05:16Z</cp:lastPrinted>
  <dcterms:created xsi:type="dcterms:W3CDTF">2000-04-13T13:33:42Z</dcterms:created>
  <dcterms:modified xsi:type="dcterms:W3CDTF">2025-05-15T13:59:15Z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