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HAMPDEN/"/>
    </mc:Choice>
  </mc:AlternateContent>
  <xr:revisionPtr revIDLastSave="0" documentId="8_{C47FAC63-17F5-4068-A046-91CB6965EB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0" i="2" l="1"/>
  <c r="M60" i="2"/>
  <c r="N31" i="2"/>
  <c r="L60" i="2"/>
  <c r="N55" i="2"/>
  <c r="N57" i="2"/>
  <c r="K56" i="2"/>
  <c r="N56" i="2" s="1"/>
  <c r="K54" i="2"/>
  <c r="N54" i="2" s="1"/>
  <c r="J10" i="2"/>
  <c r="N10" i="2" s="1"/>
  <c r="J8" i="2"/>
  <c r="N9" i="2"/>
  <c r="N11" i="2"/>
  <c r="N12" i="2"/>
  <c r="N13" i="2"/>
  <c r="N14" i="2"/>
  <c r="N15" i="2"/>
  <c r="N16" i="2"/>
  <c r="N17" i="2"/>
  <c r="N18" i="2"/>
  <c r="N19" i="2"/>
  <c r="N49" i="2"/>
  <c r="I48" i="2"/>
  <c r="I60" i="2" s="1"/>
  <c r="N58" i="2"/>
  <c r="K60" i="2" l="1"/>
  <c r="J60" i="2"/>
  <c r="N8" i="2"/>
  <c r="N48" i="2"/>
  <c r="N59" i="2"/>
  <c r="H60" i="2"/>
</calcChain>
</file>

<file path=xl/sharedStrings.xml><?xml version="1.0" encoding="utf-8"?>
<sst xmlns="http://schemas.openxmlformats.org/spreadsheetml/2006/main" count="154" uniqueCount="100">
  <si>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</si>
  <si>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</si>
  <si>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</si>
  <si>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</si>
  <si>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</si>
  <si>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</si>
  <si>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</si>
  <si>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</si>
  <si>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</si>
  <si>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</si>
  <si>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</si>
  <si>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</si>
  <si>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</si>
  <si>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</si>
  <si>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</si>
  <si>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DVOP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</si>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</sst>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19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tabSelected="1" topLeftCell="A2" zoomScale="110" zoomScaleNormal="110" workbookViewId="0">
      <selection activeCell="A30" sqref="A30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7265625" style="2" hidden="1" customWidth="1"/>
    <col min="9" max="12" width="18" style="2" hidden="1" customWidth="1"/>
    <col min="13" max="13" width="18" style="2" customWidth="1"/>
    <col min="14" max="14" width="13.81640625" style="3" hidden="1" customWidth="1"/>
    <col min="15" max="15" width="13.7265625" style="3" bestFit="1" customWidth="1"/>
    <col min="16" max="16" width="7.7265625" style="3" bestFit="1" customWidth="1"/>
    <col min="17" max="16384" width="9.26953125" style="3"/>
  </cols>
  <sheetData>
    <row r="1" spans="1:14" ht="20.5" x14ac:dyDescent="0.45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61"/>
      <c r="J1" s="61"/>
      <c r="K1" s="61"/>
      <c r="L1" s="61"/>
      <c r="M1" s="61"/>
    </row>
    <row r="2" spans="1:14" ht="20.5" x14ac:dyDescent="0.45">
      <c r="B2" s="6"/>
      <c r="C2" s="6"/>
      <c r="D2" s="6"/>
      <c r="E2" s="7"/>
      <c r="F2" s="7"/>
      <c r="G2" s="7"/>
    </row>
    <row r="3" spans="1:14" ht="20.5" x14ac:dyDescent="0.45">
      <c r="A3" s="4" t="s">
        <v>12</v>
      </c>
      <c r="B3" s="6" t="s">
        <v>7</v>
      </c>
      <c r="C3" s="1"/>
    </row>
    <row r="4" spans="1:14" ht="21" thickBot="1" x14ac:dyDescent="0.5">
      <c r="A4" s="4"/>
      <c r="B4" s="5"/>
      <c r="C4" s="1"/>
    </row>
    <row r="5" spans="1:14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39</v>
      </c>
      <c r="H5" s="9" t="s">
        <v>58</v>
      </c>
      <c r="I5" s="63" t="s">
        <v>64</v>
      </c>
      <c r="J5" s="63" t="s">
        <v>74</v>
      </c>
      <c r="K5" s="63" t="s">
        <v>88</v>
      </c>
      <c r="L5" s="63" t="s">
        <v>89</v>
      </c>
      <c r="M5" s="63" t="s">
        <v>95</v>
      </c>
      <c r="N5" s="27" t="s">
        <v>6</v>
      </c>
    </row>
    <row r="6" spans="1:14" s="10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27"/>
    </row>
    <row r="7" spans="1:14" s="10" customFormat="1" ht="14.5" hidden="1" x14ac:dyDescent="0.35">
      <c r="A7" s="15" t="s">
        <v>77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27"/>
    </row>
    <row r="8" spans="1:14" s="10" customFormat="1" ht="14.5" hidden="1" x14ac:dyDescent="0.35">
      <c r="A8" s="66" t="s">
        <v>78</v>
      </c>
      <c r="B8" s="16" t="s">
        <v>79</v>
      </c>
      <c r="C8" s="46" t="s">
        <v>80</v>
      </c>
      <c r="D8" s="15" t="s">
        <v>29</v>
      </c>
      <c r="E8" s="15">
        <v>6501</v>
      </c>
      <c r="F8" s="16">
        <v>17.259</v>
      </c>
      <c r="G8" s="72" t="s">
        <v>40</v>
      </c>
      <c r="H8" s="32"/>
      <c r="I8" s="32"/>
      <c r="J8" s="32">
        <f>1924988-1</f>
        <v>1924987</v>
      </c>
      <c r="K8" s="32"/>
      <c r="L8" s="32"/>
      <c r="M8" s="32"/>
      <c r="N8" s="33">
        <f>SUM(J8)</f>
        <v>1924987</v>
      </c>
    </row>
    <row r="9" spans="1:14" s="10" customFormat="1" ht="14.5" hidden="1" x14ac:dyDescent="0.35">
      <c r="A9" s="66" t="s">
        <v>78</v>
      </c>
      <c r="B9" s="16" t="s">
        <v>81</v>
      </c>
      <c r="C9" s="46" t="s">
        <v>80</v>
      </c>
      <c r="D9" s="15" t="s">
        <v>29</v>
      </c>
      <c r="E9" s="15">
        <v>6501</v>
      </c>
      <c r="F9" s="16">
        <v>17.259</v>
      </c>
      <c r="G9" s="72" t="s">
        <v>40</v>
      </c>
      <c r="H9" s="32"/>
      <c r="I9" s="32"/>
      <c r="J9" s="32">
        <v>1</v>
      </c>
      <c r="K9" s="32"/>
      <c r="L9" s="32"/>
      <c r="M9" s="32"/>
      <c r="N9" s="33">
        <f t="shared" ref="N9:N19" si="0">SUM(J9)</f>
        <v>1</v>
      </c>
    </row>
    <row r="10" spans="1:14" s="10" customFormat="1" ht="14.5" hidden="1" x14ac:dyDescent="0.35">
      <c r="A10" s="19" t="s">
        <v>82</v>
      </c>
      <c r="B10" s="16" t="s">
        <v>79</v>
      </c>
      <c r="C10" s="46" t="s">
        <v>83</v>
      </c>
      <c r="D10" s="15" t="s">
        <v>31</v>
      </c>
      <c r="E10" s="15">
        <v>6502</v>
      </c>
      <c r="F10" s="15">
        <v>17.257999999999999</v>
      </c>
      <c r="G10" s="72" t="s">
        <v>40</v>
      </c>
      <c r="H10" s="32"/>
      <c r="I10" s="32"/>
      <c r="J10" s="32">
        <f>336214-1</f>
        <v>336213</v>
      </c>
      <c r="K10" s="32"/>
      <c r="L10" s="32"/>
      <c r="M10" s="32"/>
      <c r="N10" s="33">
        <f t="shared" si="0"/>
        <v>336213</v>
      </c>
    </row>
    <row r="11" spans="1:14" s="10" customFormat="1" ht="14.5" hidden="1" x14ac:dyDescent="0.35">
      <c r="A11" s="19" t="s">
        <v>82</v>
      </c>
      <c r="B11" s="16" t="s">
        <v>81</v>
      </c>
      <c r="C11" s="46" t="s">
        <v>83</v>
      </c>
      <c r="D11" s="15" t="s">
        <v>31</v>
      </c>
      <c r="E11" s="15">
        <v>6502</v>
      </c>
      <c r="F11" s="15">
        <v>17.257999999999999</v>
      </c>
      <c r="G11" s="72" t="s">
        <v>40</v>
      </c>
      <c r="H11" s="32"/>
      <c r="I11" s="32"/>
      <c r="J11" s="32">
        <v>1</v>
      </c>
      <c r="K11" s="32"/>
      <c r="L11" s="32"/>
      <c r="M11" s="32"/>
      <c r="N11" s="33">
        <f t="shared" si="0"/>
        <v>1</v>
      </c>
    </row>
    <row r="12" spans="1:14" s="10" customFormat="1" ht="15.5" hidden="1" x14ac:dyDescent="0.35">
      <c r="A12" s="31"/>
      <c r="B12" s="16"/>
      <c r="C12" s="15"/>
      <c r="D12" s="68" t="s">
        <v>30</v>
      </c>
      <c r="E12" s="68">
        <v>6503</v>
      </c>
      <c r="F12" s="15">
        <v>17.277999999999999</v>
      </c>
      <c r="G12" s="72" t="s">
        <v>40</v>
      </c>
      <c r="H12" s="32"/>
      <c r="I12" s="32"/>
      <c r="J12" s="32"/>
      <c r="K12" s="32"/>
      <c r="L12" s="32"/>
      <c r="M12" s="32"/>
      <c r="N12" s="33">
        <f t="shared" si="0"/>
        <v>0</v>
      </c>
    </row>
    <row r="13" spans="1:14" s="10" customFormat="1" ht="15.5" hidden="1" x14ac:dyDescent="0.35">
      <c r="A13" s="31"/>
      <c r="B13" s="16"/>
      <c r="C13" s="15"/>
      <c r="D13" s="68" t="s">
        <v>30</v>
      </c>
      <c r="E13" s="68">
        <v>6503</v>
      </c>
      <c r="F13" s="15">
        <v>17.277999999999999</v>
      </c>
      <c r="G13" s="72" t="s">
        <v>40</v>
      </c>
      <c r="H13" s="32"/>
      <c r="I13" s="32"/>
      <c r="J13" s="32"/>
      <c r="K13" s="32"/>
      <c r="L13" s="32"/>
      <c r="M13" s="32"/>
      <c r="N13" s="33">
        <f t="shared" si="0"/>
        <v>0</v>
      </c>
    </row>
    <row r="14" spans="1:14" s="10" customFormat="1" ht="15.5" hidden="1" x14ac:dyDescent="0.35">
      <c r="A14" s="31"/>
      <c r="B14" s="16"/>
      <c r="C14" s="15"/>
      <c r="D14" s="68"/>
      <c r="E14" s="68"/>
      <c r="F14" s="15"/>
      <c r="G14" s="72"/>
      <c r="H14" s="32"/>
      <c r="I14" s="32"/>
      <c r="J14" s="32"/>
      <c r="K14" s="32"/>
      <c r="L14" s="32"/>
      <c r="M14" s="32"/>
      <c r="N14" s="33">
        <f t="shared" si="0"/>
        <v>0</v>
      </c>
    </row>
    <row r="15" spans="1:14" s="10" customFormat="1" ht="15.5" hidden="1" x14ac:dyDescent="0.35">
      <c r="A15" s="19"/>
      <c r="B15" s="16"/>
      <c r="C15" s="15"/>
      <c r="D15" s="68" t="s">
        <v>31</v>
      </c>
      <c r="E15" s="68">
        <v>6502</v>
      </c>
      <c r="F15" s="15">
        <v>17.257999999999999</v>
      </c>
      <c r="G15" s="72" t="s">
        <v>40</v>
      </c>
      <c r="H15" s="32"/>
      <c r="I15" s="32"/>
      <c r="J15" s="32"/>
      <c r="K15" s="32"/>
      <c r="L15" s="32"/>
      <c r="M15" s="32"/>
      <c r="N15" s="33">
        <f t="shared" si="0"/>
        <v>0</v>
      </c>
    </row>
    <row r="16" spans="1:14" s="10" customFormat="1" ht="15.5" hidden="1" x14ac:dyDescent="0.35">
      <c r="A16" s="19"/>
      <c r="B16" s="16"/>
      <c r="C16" s="15"/>
      <c r="D16" s="68" t="s">
        <v>31</v>
      </c>
      <c r="E16" s="68">
        <v>6502</v>
      </c>
      <c r="F16" s="15">
        <v>17.257999999999999</v>
      </c>
      <c r="G16" s="72" t="s">
        <v>40</v>
      </c>
      <c r="H16" s="32"/>
      <c r="I16" s="32"/>
      <c r="J16" s="32"/>
      <c r="K16" s="32"/>
      <c r="L16" s="32"/>
      <c r="M16" s="32"/>
      <c r="N16" s="33">
        <f t="shared" si="0"/>
        <v>0</v>
      </c>
    </row>
    <row r="17" spans="1:15" s="10" customFormat="1" ht="14.5" hidden="1" x14ac:dyDescent="0.35">
      <c r="A17" s="31"/>
      <c r="B17" s="42"/>
      <c r="C17" s="27"/>
      <c r="D17" s="15"/>
      <c r="E17" s="16"/>
      <c r="F17" s="15"/>
      <c r="G17" s="72"/>
      <c r="H17" s="32"/>
      <c r="I17" s="32"/>
      <c r="J17" s="32"/>
      <c r="K17" s="32"/>
      <c r="L17" s="32"/>
      <c r="M17" s="32"/>
      <c r="N17" s="33">
        <f t="shared" si="0"/>
        <v>0</v>
      </c>
    </row>
    <row r="18" spans="1:15" s="10" customFormat="1" ht="15.5" hidden="1" x14ac:dyDescent="0.35">
      <c r="A18" s="31"/>
      <c r="B18" s="16"/>
      <c r="C18" s="15"/>
      <c r="D18" s="68" t="s">
        <v>30</v>
      </c>
      <c r="E18" s="67">
        <v>6503</v>
      </c>
      <c r="F18" s="15">
        <v>17.277999999999999</v>
      </c>
      <c r="G18" s="72" t="s">
        <v>40</v>
      </c>
      <c r="H18" s="32"/>
      <c r="I18" s="32"/>
      <c r="J18" s="32"/>
      <c r="K18" s="32"/>
      <c r="L18" s="32"/>
      <c r="M18" s="32"/>
      <c r="N18" s="33">
        <f t="shared" si="0"/>
        <v>0</v>
      </c>
    </row>
    <row r="19" spans="1:15" s="10" customFormat="1" ht="15.5" hidden="1" x14ac:dyDescent="0.35">
      <c r="A19" s="31"/>
      <c r="B19" s="16"/>
      <c r="C19" s="15"/>
      <c r="D19" s="68" t="s">
        <v>30</v>
      </c>
      <c r="E19" s="67">
        <v>6503</v>
      </c>
      <c r="F19" s="15">
        <v>17.277999999999999</v>
      </c>
      <c r="G19" s="72" t="s">
        <v>40</v>
      </c>
      <c r="H19" s="32"/>
      <c r="I19" s="32"/>
      <c r="J19" s="32"/>
      <c r="K19" s="32"/>
      <c r="L19" s="32"/>
      <c r="M19" s="32"/>
      <c r="N19" s="33">
        <f t="shared" si="0"/>
        <v>0</v>
      </c>
      <c r="O19" s="44"/>
    </row>
    <row r="20" spans="1:15" s="10" customFormat="1" ht="14.5" hidden="1" x14ac:dyDescent="0.35">
      <c r="A20" s="31"/>
      <c r="B20" s="16"/>
      <c r="C20" s="43"/>
      <c r="D20" s="15"/>
      <c r="E20" s="16"/>
      <c r="F20" s="15"/>
      <c r="G20" s="15"/>
      <c r="H20" s="32"/>
      <c r="I20" s="32"/>
      <c r="J20" s="32"/>
      <c r="K20" s="32"/>
      <c r="L20" s="32"/>
      <c r="M20" s="32"/>
      <c r="N20" s="33"/>
    </row>
    <row r="21" spans="1:15" s="10" customFormat="1" ht="15" hidden="1" customHeight="1" x14ac:dyDescent="0.35">
      <c r="A21" s="31"/>
      <c r="B21" s="16"/>
      <c r="C21" s="15"/>
      <c r="D21" s="68" t="s">
        <v>29</v>
      </c>
      <c r="E21" s="16">
        <v>6407</v>
      </c>
      <c r="F21" s="16">
        <v>17.259</v>
      </c>
      <c r="G21" s="16"/>
      <c r="H21" s="32"/>
      <c r="I21" s="32"/>
      <c r="J21" s="32"/>
      <c r="K21" s="32"/>
      <c r="L21" s="32"/>
      <c r="M21" s="32"/>
      <c r="N21" s="33"/>
    </row>
    <row r="22" spans="1:15" s="10" customFormat="1" ht="14.5" hidden="1" x14ac:dyDescent="0.35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3"/>
    </row>
    <row r="23" spans="1:15" s="10" customFormat="1" ht="14.5" hidden="1" x14ac:dyDescent="0.35">
      <c r="A23" s="31"/>
      <c r="B23" s="42"/>
      <c r="C23" s="27"/>
      <c r="D23" s="15"/>
      <c r="E23" s="16"/>
      <c r="F23" s="15"/>
      <c r="G23" s="15"/>
      <c r="H23" s="32"/>
      <c r="I23" s="32"/>
      <c r="J23" s="32"/>
      <c r="K23" s="32"/>
      <c r="L23" s="32"/>
      <c r="M23" s="32"/>
      <c r="N23" s="33"/>
    </row>
    <row r="24" spans="1:15" s="10" customFormat="1" ht="14.5" hidden="1" x14ac:dyDescent="0.35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3"/>
    </row>
    <row r="25" spans="1:15" s="10" customFormat="1" ht="14.5" hidden="1" x14ac:dyDescent="0.35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3"/>
      <c r="O25" s="44"/>
    </row>
    <row r="26" spans="1:15" s="10" customFormat="1" ht="16" hidden="1" thickBot="1" x14ac:dyDescent="0.4">
      <c r="A26" s="19"/>
      <c r="B26" s="16"/>
      <c r="C26" s="49"/>
      <c r="D26" s="50" t="s">
        <v>17</v>
      </c>
      <c r="E26" s="50" t="s">
        <v>18</v>
      </c>
      <c r="F26" s="51">
        <v>17.273</v>
      </c>
      <c r="G26" s="71"/>
      <c r="H26" s="32"/>
      <c r="I26" s="32"/>
      <c r="J26" s="32"/>
      <c r="K26" s="32"/>
      <c r="L26" s="32"/>
      <c r="M26" s="32"/>
      <c r="N26" s="33"/>
    </row>
    <row r="27" spans="1:15" s="10" customFormat="1" ht="15.75" customHeight="1" x14ac:dyDescent="0.35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3"/>
    </row>
    <row r="28" spans="1:15" s="10" customFormat="1" ht="14.5" x14ac:dyDescent="0.35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3"/>
    </row>
    <row r="29" spans="1:15" s="10" customFormat="1" ht="14.5" x14ac:dyDescent="0.35">
      <c r="A29" s="15" t="s">
        <v>92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3"/>
    </row>
    <row r="30" spans="1:15" s="10" customFormat="1" ht="15" x14ac:dyDescent="0.35">
      <c r="A30" s="41" t="s">
        <v>98</v>
      </c>
      <c r="B30" s="62" t="s">
        <v>67</v>
      </c>
      <c r="C30" s="80" t="s">
        <v>99</v>
      </c>
      <c r="D30" s="69" t="s">
        <v>35</v>
      </c>
      <c r="E30" s="70" t="s">
        <v>36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3">
        <f>SUM(M30)</f>
        <v>95000</v>
      </c>
    </row>
    <row r="31" spans="1:15" s="10" customFormat="1" ht="14.5" hidden="1" x14ac:dyDescent="0.35">
      <c r="A31" s="37" t="s">
        <v>93</v>
      </c>
      <c r="B31" s="62" t="s">
        <v>67</v>
      </c>
      <c r="C31" s="48" t="s">
        <v>94</v>
      </c>
      <c r="D31" s="69" t="s">
        <v>37</v>
      </c>
      <c r="E31" s="69" t="s">
        <v>38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3">
        <f>L31</f>
        <v>965677.3</v>
      </c>
    </row>
    <row r="32" spans="1:15" s="10" customFormat="1" ht="14.5" x14ac:dyDescent="0.35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3"/>
    </row>
    <row r="33" spans="1:15" s="10" customFormat="1" ht="14.5" hidden="1" x14ac:dyDescent="0.35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3"/>
    </row>
    <row r="34" spans="1:15" s="10" customFormat="1" ht="14.5" hidden="1" x14ac:dyDescent="0.35">
      <c r="A34" s="15" t="s">
        <v>42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3"/>
    </row>
    <row r="35" spans="1:15" s="10" customFormat="1" ht="14.5" hidden="1" x14ac:dyDescent="0.35">
      <c r="A35" s="39" t="s">
        <v>15</v>
      </c>
      <c r="B35" s="16"/>
      <c r="C35" s="28"/>
      <c r="D35" s="28"/>
      <c r="E35" s="30"/>
      <c r="F35" s="27">
        <v>17.800999999999998</v>
      </c>
      <c r="G35" s="52" t="s">
        <v>41</v>
      </c>
      <c r="H35" s="36"/>
      <c r="I35" s="36"/>
      <c r="J35" s="36"/>
      <c r="K35" s="36"/>
      <c r="L35" s="36"/>
      <c r="M35" s="36"/>
      <c r="N35" s="33"/>
    </row>
    <row r="36" spans="1:15" s="10" customFormat="1" ht="14.5" hidden="1" x14ac:dyDescent="0.35">
      <c r="A36" s="39" t="s">
        <v>15</v>
      </c>
      <c r="B36" s="16"/>
      <c r="C36" s="28"/>
      <c r="D36" s="28"/>
      <c r="E36" s="30"/>
      <c r="F36" s="27">
        <v>17.800999999999998</v>
      </c>
      <c r="G36" s="52" t="s">
        <v>41</v>
      </c>
      <c r="H36" s="36"/>
      <c r="I36" s="36"/>
      <c r="J36" s="36"/>
      <c r="K36" s="36"/>
      <c r="L36" s="36"/>
      <c r="M36" s="36"/>
      <c r="N36" s="33"/>
    </row>
    <row r="37" spans="1:15" s="10" customFormat="1" ht="14.5" hidden="1" x14ac:dyDescent="0.35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3"/>
    </row>
    <row r="38" spans="1:15" s="10" customFormat="1" ht="14.5" hidden="1" x14ac:dyDescent="0.35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3"/>
    </row>
    <row r="39" spans="1:15" s="18" customFormat="1" ht="14.5" hidden="1" x14ac:dyDescent="0.35">
      <c r="A39" s="15" t="s">
        <v>45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3"/>
    </row>
    <row r="40" spans="1:15" s="18" customFormat="1" ht="14.5" hidden="1" x14ac:dyDescent="0.35">
      <c r="A40" s="31" t="s">
        <v>46</v>
      </c>
      <c r="B40" s="16" t="s">
        <v>50</v>
      </c>
      <c r="C40" s="48" t="s">
        <v>47</v>
      </c>
      <c r="D40" s="46" t="s">
        <v>48</v>
      </c>
      <c r="E40" s="46" t="s">
        <v>49</v>
      </c>
      <c r="F40" s="15">
        <v>17.245000000000001</v>
      </c>
      <c r="G40" s="52" t="s">
        <v>43</v>
      </c>
      <c r="H40" s="35"/>
      <c r="I40" s="35"/>
      <c r="J40" s="35"/>
      <c r="K40" s="35"/>
      <c r="L40" s="35"/>
      <c r="M40" s="35"/>
      <c r="N40" s="33"/>
    </row>
    <row r="41" spans="1:15" s="18" customFormat="1" ht="14.5" hidden="1" x14ac:dyDescent="0.3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3"/>
    </row>
    <row r="42" spans="1:15" s="18" customFormat="1" ht="14.5" hidden="1" x14ac:dyDescent="0.3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3"/>
    </row>
    <row r="43" spans="1:15" s="18" customFormat="1" ht="14.5" hidden="1" x14ac:dyDescent="0.3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3"/>
    </row>
    <row r="44" spans="1:15" s="18" customFormat="1" ht="14.5" hidden="1" x14ac:dyDescent="0.3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3"/>
    </row>
    <row r="45" spans="1:15" s="10" customFormat="1" ht="14.5" hidden="1" x14ac:dyDescent="0.35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3"/>
    </row>
    <row r="46" spans="1:15" s="10" customFormat="1" ht="14.5" hidden="1" x14ac:dyDescent="0.35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3"/>
    </row>
    <row r="47" spans="1:15" s="10" customFormat="1" ht="14.5" hidden="1" x14ac:dyDescent="0.35">
      <c r="A47" s="15" t="s">
        <v>65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3"/>
    </row>
    <row r="48" spans="1:15" s="10" customFormat="1" ht="15.5" hidden="1" x14ac:dyDescent="0.35">
      <c r="A48" s="64" t="s">
        <v>66</v>
      </c>
      <c r="B48" s="62" t="s">
        <v>67</v>
      </c>
      <c r="C48" s="15" t="s">
        <v>68</v>
      </c>
      <c r="D48" s="15" t="s">
        <v>69</v>
      </c>
      <c r="E48" s="15" t="s">
        <v>70</v>
      </c>
      <c r="F48" s="15">
        <v>17.225000000000001</v>
      </c>
      <c r="G48" s="75" t="s">
        <v>56</v>
      </c>
      <c r="H48" s="35"/>
      <c r="I48" s="35">
        <f>623234.09-1</f>
        <v>623233.09</v>
      </c>
      <c r="J48" s="35"/>
      <c r="K48" s="35"/>
      <c r="L48" s="35"/>
      <c r="M48" s="35"/>
      <c r="N48" s="33">
        <f>SUM(I48)</f>
        <v>623233.09</v>
      </c>
      <c r="O48" s="47"/>
    </row>
    <row r="49" spans="1:15" s="10" customFormat="1" ht="15.5" hidden="1" x14ac:dyDescent="0.35">
      <c r="A49" s="64" t="s">
        <v>66</v>
      </c>
      <c r="B49" s="65" t="s">
        <v>71</v>
      </c>
      <c r="C49" s="15" t="s">
        <v>68</v>
      </c>
      <c r="D49" s="15" t="s">
        <v>69</v>
      </c>
      <c r="E49" s="15" t="s">
        <v>70</v>
      </c>
      <c r="F49" s="15">
        <v>17.225000000000001</v>
      </c>
      <c r="G49" s="75" t="s">
        <v>56</v>
      </c>
      <c r="H49" s="35"/>
      <c r="I49" s="35">
        <v>1</v>
      </c>
      <c r="J49" s="35"/>
      <c r="K49" s="35"/>
      <c r="L49" s="35"/>
      <c r="M49" s="35"/>
      <c r="N49" s="33">
        <f>SUM(I49)</f>
        <v>1</v>
      </c>
      <c r="O49" s="44"/>
    </row>
    <row r="50" spans="1:15" s="10" customFormat="1" ht="14.5" hidden="1" x14ac:dyDescent="0.35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3"/>
    </row>
    <row r="51" spans="1:15" s="10" customFormat="1" ht="14.5" hidden="1" x14ac:dyDescent="0.35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3"/>
    </row>
    <row r="52" spans="1:15" s="10" customFormat="1" ht="14.5" hidden="1" x14ac:dyDescent="0.35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3"/>
    </row>
    <row r="53" spans="1:15" s="10" customFormat="1" ht="14.5" hidden="1" x14ac:dyDescent="0.35">
      <c r="A53" s="15" t="s">
        <v>59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3"/>
    </row>
    <row r="54" spans="1:15" s="10" customFormat="1" ht="14.5" hidden="1" x14ac:dyDescent="0.35">
      <c r="A54" s="38" t="s">
        <v>16</v>
      </c>
      <c r="B54" s="16" t="s">
        <v>67</v>
      </c>
      <c r="C54" s="15" t="s">
        <v>86</v>
      </c>
      <c r="D54" s="15" t="s">
        <v>32</v>
      </c>
      <c r="E54" s="15" t="s">
        <v>33</v>
      </c>
      <c r="F54" s="16">
        <v>17.207000000000001</v>
      </c>
      <c r="G54" s="52" t="s">
        <v>44</v>
      </c>
      <c r="H54" s="35"/>
      <c r="I54" s="35"/>
      <c r="J54" s="35"/>
      <c r="K54" s="35">
        <f>662566-1</f>
        <v>662565</v>
      </c>
      <c r="L54" s="35"/>
      <c r="M54" s="35"/>
      <c r="N54" s="33">
        <f>SUM(K54)</f>
        <v>662565</v>
      </c>
    </row>
    <row r="55" spans="1:15" s="18" customFormat="1" ht="14.5" hidden="1" x14ac:dyDescent="0.35">
      <c r="A55" s="38" t="s">
        <v>16</v>
      </c>
      <c r="B55" s="16" t="s">
        <v>87</v>
      </c>
      <c r="C55" s="15" t="s">
        <v>86</v>
      </c>
      <c r="D55" s="15" t="s">
        <v>32</v>
      </c>
      <c r="E55" s="15" t="s">
        <v>33</v>
      </c>
      <c r="F55" s="16">
        <v>17.207000000000001</v>
      </c>
      <c r="G55" s="52" t="s">
        <v>44</v>
      </c>
      <c r="H55" s="36"/>
      <c r="I55" s="36"/>
      <c r="J55" s="36"/>
      <c r="K55" s="36">
        <v>1</v>
      </c>
      <c r="L55" s="36"/>
      <c r="M55" s="36"/>
      <c r="N55" s="33">
        <f t="shared" ref="N55:N57" si="1">SUM(K55)</f>
        <v>1</v>
      </c>
    </row>
    <row r="56" spans="1:15" s="18" customFormat="1" ht="14.5" hidden="1" x14ac:dyDescent="0.35">
      <c r="A56" s="19" t="s">
        <v>14</v>
      </c>
      <c r="B56" s="16" t="s">
        <v>67</v>
      </c>
      <c r="C56" s="15" t="s">
        <v>86</v>
      </c>
      <c r="D56" s="15" t="s">
        <v>32</v>
      </c>
      <c r="E56" s="15" t="s">
        <v>34</v>
      </c>
      <c r="F56" s="16">
        <v>17.207000000000001</v>
      </c>
      <c r="G56" s="52" t="s">
        <v>44</v>
      </c>
      <c r="H56" s="36"/>
      <c r="I56" s="36"/>
      <c r="J56" s="36"/>
      <c r="K56" s="36">
        <f>59824-1</f>
        <v>59823</v>
      </c>
      <c r="L56" s="36"/>
      <c r="M56" s="36"/>
      <c r="N56" s="33">
        <f t="shared" si="1"/>
        <v>59823</v>
      </c>
    </row>
    <row r="57" spans="1:15" s="10" customFormat="1" ht="14.5" hidden="1" x14ac:dyDescent="0.35">
      <c r="A57" s="19" t="s">
        <v>14</v>
      </c>
      <c r="B57" s="16" t="s">
        <v>87</v>
      </c>
      <c r="C57" s="15" t="s">
        <v>86</v>
      </c>
      <c r="D57" s="15" t="s">
        <v>32</v>
      </c>
      <c r="E57" s="15" t="s">
        <v>34</v>
      </c>
      <c r="F57" s="16">
        <v>17.207000000000001</v>
      </c>
      <c r="G57" s="52" t="s">
        <v>44</v>
      </c>
      <c r="H57" s="36"/>
      <c r="I57" s="36"/>
      <c r="J57" s="36"/>
      <c r="K57" s="36">
        <v>1</v>
      </c>
      <c r="L57" s="36"/>
      <c r="M57" s="36"/>
      <c r="N57" s="33">
        <f t="shared" si="1"/>
        <v>1</v>
      </c>
    </row>
    <row r="58" spans="1:15" s="10" customFormat="1" ht="15.5" hidden="1" x14ac:dyDescent="0.35">
      <c r="A58" s="74" t="s">
        <v>55</v>
      </c>
      <c r="B58" s="16" t="s">
        <v>60</v>
      </c>
      <c r="C58" s="76" t="s">
        <v>61</v>
      </c>
      <c r="D58" s="15" t="s">
        <v>19</v>
      </c>
      <c r="E58" s="15" t="s">
        <v>20</v>
      </c>
      <c r="F58" s="15">
        <v>10.561</v>
      </c>
      <c r="G58" s="77" t="s">
        <v>63</v>
      </c>
      <c r="H58" s="36">
        <v>15096.439999999999</v>
      </c>
      <c r="I58" s="36"/>
      <c r="J58" s="36"/>
      <c r="K58" s="36"/>
      <c r="L58" s="36"/>
      <c r="M58" s="36"/>
      <c r="N58" s="33">
        <f>SUM(H58:I58)</f>
        <v>15096.439999999999</v>
      </c>
    </row>
    <row r="59" spans="1:15" s="10" customFormat="1" ht="14.5" hidden="1" x14ac:dyDescent="0.35">
      <c r="A59" s="17"/>
      <c r="B59" s="17"/>
      <c r="C59" s="17"/>
      <c r="D59" s="14"/>
      <c r="E59" s="14"/>
      <c r="F59" s="14"/>
      <c r="G59" s="14"/>
      <c r="H59" s="35"/>
      <c r="I59" s="35"/>
      <c r="J59" s="35"/>
      <c r="K59" s="35"/>
      <c r="L59" s="35"/>
      <c r="M59" s="35"/>
      <c r="N59" s="33">
        <f>SUM(H59:H59)</f>
        <v>0</v>
      </c>
    </row>
    <row r="60" spans="1:15" s="10" customFormat="1" ht="14.5" x14ac:dyDescent="0.35">
      <c r="A60" s="19" t="s">
        <v>0</v>
      </c>
      <c r="B60" s="19"/>
      <c r="C60" s="21"/>
      <c r="D60" s="21"/>
      <c r="E60" s="21"/>
      <c r="F60" s="21"/>
      <c r="G60" s="21"/>
      <c r="H60" s="35">
        <f>SUM(H6:H59)</f>
        <v>15096.439999999999</v>
      </c>
      <c r="I60" s="35">
        <f>SUM(I48:I50)</f>
        <v>623234.09</v>
      </c>
      <c r="J60" s="35">
        <f>SUM(J7:J20)</f>
        <v>2261202</v>
      </c>
      <c r="K60" s="35">
        <f>SUM(K52:K57)</f>
        <v>722390</v>
      </c>
      <c r="L60" s="35">
        <f>SUM(L28:L31)</f>
        <v>965677.3</v>
      </c>
      <c r="M60" s="35">
        <f>SUM(M29:M30)</f>
        <v>95000</v>
      </c>
      <c r="N60" s="33"/>
    </row>
    <row r="61" spans="1:15" s="10" customFormat="1" ht="14.5" x14ac:dyDescent="0.35">
      <c r="A61" s="22"/>
      <c r="B61" s="22"/>
      <c r="C61" s="23"/>
      <c r="D61" s="23"/>
      <c r="E61" s="23"/>
      <c r="F61" s="23"/>
      <c r="G61" s="23"/>
      <c r="H61" s="24"/>
      <c r="I61" s="24"/>
      <c r="J61" s="24"/>
      <c r="K61" s="24"/>
      <c r="L61" s="24"/>
      <c r="M61" s="24"/>
      <c r="N61" s="25"/>
    </row>
    <row r="62" spans="1:15" s="10" customFormat="1" ht="14.5" x14ac:dyDescent="0.35">
      <c r="A62" s="18" t="s">
        <v>9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5" s="10" customFormat="1" ht="14.5" hidden="1" x14ac:dyDescent="0.35">
      <c r="A63" s="18" t="s">
        <v>62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5" s="10" customFormat="1" ht="14.5" hidden="1" x14ac:dyDescent="0.35">
      <c r="A64" s="22" t="s">
        <v>57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" ht="14.5" hidden="1" x14ac:dyDescent="0.35">
      <c r="A65" s="18" t="s">
        <v>72</v>
      </c>
    </row>
    <row r="66" spans="1:1" ht="14.5" hidden="1" x14ac:dyDescent="0.35">
      <c r="A66" s="22" t="s">
        <v>73</v>
      </c>
    </row>
    <row r="67" spans="1:1" ht="14.5" hidden="1" x14ac:dyDescent="0.35">
      <c r="A67" s="18" t="s">
        <v>75</v>
      </c>
    </row>
    <row r="68" spans="1:1" ht="14.5" hidden="1" x14ac:dyDescent="0.35">
      <c r="A68" s="22" t="s">
        <v>76</v>
      </c>
    </row>
    <row r="69" spans="1:1" ht="14.5" hidden="1" x14ac:dyDescent="0.35">
      <c r="A69" s="18" t="s">
        <v>84</v>
      </c>
    </row>
    <row r="70" spans="1:1" ht="14.5" hidden="1" x14ac:dyDescent="0.35">
      <c r="A70" s="22" t="s">
        <v>85</v>
      </c>
    </row>
    <row r="71" spans="1:1" ht="14.5" hidden="1" x14ac:dyDescent="0.35">
      <c r="A71" s="18" t="s">
        <v>91</v>
      </c>
    </row>
    <row r="72" spans="1:1" ht="14.5" hidden="1" x14ac:dyDescent="0.35">
      <c r="A72" s="22" t="s">
        <v>90</v>
      </c>
    </row>
    <row r="73" spans="1:1" ht="14.5" x14ac:dyDescent="0.35">
      <c r="A73" s="18" t="s">
        <v>96</v>
      </c>
    </row>
    <row r="74" spans="1:1" ht="14.5" x14ac:dyDescent="0.35">
      <c r="A74" s="22" t="s">
        <v>97</v>
      </c>
    </row>
    <row r="83" spans="1:1" ht="14.5" x14ac:dyDescent="0.35">
      <c r="A83" s="10" t="s">
        <v>51</v>
      </c>
    </row>
    <row r="84" spans="1:1" ht="14.5" x14ac:dyDescent="0.35">
      <c r="A84" s="73" t="s">
        <v>54</v>
      </c>
    </row>
    <row r="85" spans="1:1" ht="14.5" x14ac:dyDescent="0.35">
      <c r="A85" s="10" t="s">
        <v>52</v>
      </c>
    </row>
    <row r="86" spans="1:1" ht="14.5" x14ac:dyDescent="0.35">
      <c r="A86" s="73" t="s">
        <v>53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53" t="s">
        <v>21</v>
      </c>
      <c r="C1" s="53"/>
      <c r="D1" s="57"/>
      <c r="E1" s="57"/>
      <c r="F1" s="57"/>
    </row>
    <row r="2" spans="2:6" ht="13" x14ac:dyDescent="0.25">
      <c r="B2" s="53" t="s">
        <v>22</v>
      </c>
      <c r="C2" s="53"/>
      <c r="D2" s="57"/>
      <c r="E2" s="57"/>
      <c r="F2" s="57"/>
    </row>
    <row r="3" spans="2:6" x14ac:dyDescent="0.25">
      <c r="B3" s="54"/>
      <c r="C3" s="54"/>
      <c r="D3" s="58"/>
      <c r="E3" s="58"/>
      <c r="F3" s="58"/>
    </row>
    <row r="4" spans="2:6" ht="37.5" x14ac:dyDescent="0.25">
      <c r="B4" s="54" t="s">
        <v>23</v>
      </c>
      <c r="C4" s="54"/>
      <c r="D4" s="58"/>
      <c r="E4" s="58"/>
      <c r="F4" s="58"/>
    </row>
    <row r="5" spans="2:6" x14ac:dyDescent="0.25">
      <c r="B5" s="54"/>
      <c r="C5" s="54"/>
      <c r="D5" s="58"/>
      <c r="E5" s="58"/>
      <c r="F5" s="58"/>
    </row>
    <row r="6" spans="2:6" ht="39" x14ac:dyDescent="0.25">
      <c r="B6" s="53" t="s">
        <v>24</v>
      </c>
      <c r="C6" s="53"/>
      <c r="D6" s="57"/>
      <c r="E6" s="57" t="s">
        <v>25</v>
      </c>
      <c r="F6" s="57" t="s">
        <v>26</v>
      </c>
    </row>
    <row r="7" spans="2:6" ht="13" thickBot="1" x14ac:dyDescent="0.3">
      <c r="B7" s="54"/>
      <c r="C7" s="54"/>
      <c r="D7" s="58"/>
      <c r="E7" s="58"/>
      <c r="F7" s="58"/>
    </row>
    <row r="8" spans="2:6" ht="50.5" thickBot="1" x14ac:dyDescent="0.3">
      <c r="B8" s="55" t="s">
        <v>27</v>
      </c>
      <c r="C8" s="56"/>
      <c r="D8" s="59"/>
      <c r="E8" s="59">
        <v>1</v>
      </c>
      <c r="F8" s="60" t="s">
        <v>28</v>
      </c>
    </row>
    <row r="9" spans="2:6" x14ac:dyDescent="0.25">
      <c r="B9" s="54"/>
      <c r="C9" s="54"/>
      <c r="D9" s="58"/>
      <c r="E9" s="58"/>
      <c r="F9" s="58"/>
    </row>
    <row r="10" spans="2:6" x14ac:dyDescent="0.25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2019-01-09T17:05:16Z</cp:lastPrinted>
  <dcterms:created xsi:type="dcterms:W3CDTF">2000-04-13T13:33:42Z</dcterms:created>
  <dcterms:modified xsi:type="dcterms:W3CDTF">2024-09-20T14:19:53Z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