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A98522B-CC9A-4A34-90A6-EBC8A79D003C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2" l="1"/>
  <c r="Q20" i="2"/>
  <c r="Q21" i="2"/>
  <c r="Q18" i="2"/>
  <c r="P20" i="2"/>
  <c r="P62" i="2" s="1"/>
  <c r="P18" i="2"/>
  <c r="Q60" i="2"/>
  <c r="Q59" i="2"/>
  <c r="O59" i="2"/>
  <c r="O62" i="2" s="1"/>
  <c r="N15" i="2"/>
  <c r="N62" i="2" s="1"/>
  <c r="Q30" i="2"/>
  <c r="M62" i="2"/>
  <c r="Q31" i="2"/>
  <c r="L62" i="2"/>
  <c r="Q55" i="2"/>
  <c r="Q57" i="2"/>
  <c r="K56" i="2"/>
  <c r="Q56" i="2" s="1"/>
  <c r="K54" i="2"/>
  <c r="Q54" i="2" s="1"/>
  <c r="J10" i="2"/>
  <c r="Q10" i="2" s="1"/>
  <c r="J8" i="2"/>
  <c r="Q9" i="2"/>
  <c r="Q11" i="2"/>
  <c r="Q12" i="2"/>
  <c r="Q13" i="2"/>
  <c r="Q14" i="2"/>
  <c r="Q49" i="2"/>
  <c r="I48" i="2"/>
  <c r="I62" i="2" s="1"/>
  <c r="Q58" i="2"/>
  <c r="K62" i="2" l="1"/>
  <c r="J62" i="2"/>
  <c r="Q8" i="2"/>
  <c r="Q48" i="2"/>
  <c r="Q61" i="2"/>
  <c r="H62" i="2"/>
</calcChain>
</file>

<file path=xl/sharedStrings.xml><?xml version="1.0" encoding="utf-8"?>
<sst xmlns="http://schemas.openxmlformats.org/spreadsheetml/2006/main" count="191" uniqueCount="120">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</sst>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="110" zoomScaleNormal="110" workbookViewId="0">
      <selection activeCell="C62" sqref="C62"/>
    </sheetView>
  </sheetViews>
  <sheetFormatPr defaultColWidth="9.28515625" defaultRowHeight="13.5" x14ac:dyDescent="0.25"/>
  <cols>
    <col min="1" max="1" width="41.7109375" style="3" customWidth="1"/>
    <col min="2" max="2" width="28.42578125" style="3" customWidth="1"/>
    <col min="3" max="3" width="17.140625" style="2" customWidth="1"/>
    <col min="4" max="4" width="13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15" width="17.85546875" style="2" hidden="1" customWidth="1"/>
    <col min="16" max="16" width="17.85546875" style="2" customWidth="1"/>
    <col min="17" max="17" width="13.85546875" style="3" hidden="1" customWidth="1"/>
    <col min="18" max="18" width="13.7109375" style="3" bestFit="1" customWidth="1"/>
    <col min="19" max="19" width="7.7109375" style="3" bestFit="1" customWidth="1"/>
    <col min="20" max="16384" width="9.28515625" style="3"/>
  </cols>
  <sheetData>
    <row r="1" spans="1:17" ht="20.25" x14ac:dyDescent="0.3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61"/>
      <c r="J1" s="61"/>
      <c r="K1" s="61"/>
      <c r="L1" s="61"/>
      <c r="M1" s="61"/>
      <c r="N1" s="61"/>
      <c r="O1" s="61"/>
      <c r="P1" s="61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12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39</v>
      </c>
      <c r="H5" s="9" t="s">
        <v>58</v>
      </c>
      <c r="I5" s="63" t="s">
        <v>64</v>
      </c>
      <c r="J5" s="63" t="s">
        <v>74</v>
      </c>
      <c r="K5" s="63" t="s">
        <v>88</v>
      </c>
      <c r="L5" s="63" t="s">
        <v>89</v>
      </c>
      <c r="M5" s="63" t="s">
        <v>95</v>
      </c>
      <c r="N5" s="63" t="s">
        <v>103</v>
      </c>
      <c r="O5" s="63" t="s">
        <v>104</v>
      </c>
      <c r="P5" s="63" t="s">
        <v>114</v>
      </c>
      <c r="Q5" s="27" t="s">
        <v>6</v>
      </c>
    </row>
    <row r="6" spans="1:17" s="10" customFormat="1" ht="16.5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27"/>
    </row>
    <row r="7" spans="1:17" s="10" customFormat="1" ht="16.5" x14ac:dyDescent="0.3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27"/>
    </row>
    <row r="8" spans="1:17" s="10" customFormat="1" ht="16.5" hidden="1" x14ac:dyDescent="0.3">
      <c r="A8" s="66" t="s">
        <v>78</v>
      </c>
      <c r="B8" s="16" t="s">
        <v>79</v>
      </c>
      <c r="C8" s="46" t="s">
        <v>80</v>
      </c>
      <c r="D8" s="15" t="s">
        <v>29</v>
      </c>
      <c r="E8" s="15">
        <v>6501</v>
      </c>
      <c r="F8" s="16">
        <v>17.259</v>
      </c>
      <c r="G8" s="70" t="s">
        <v>40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3">
        <f>SUM(J8)</f>
        <v>1924987</v>
      </c>
    </row>
    <row r="9" spans="1:17" s="10" customFormat="1" ht="16.5" hidden="1" x14ac:dyDescent="0.3">
      <c r="A9" s="66" t="s">
        <v>78</v>
      </c>
      <c r="B9" s="16" t="s">
        <v>81</v>
      </c>
      <c r="C9" s="46" t="s">
        <v>80</v>
      </c>
      <c r="D9" s="15" t="s">
        <v>29</v>
      </c>
      <c r="E9" s="15">
        <v>6501</v>
      </c>
      <c r="F9" s="16">
        <v>17.259</v>
      </c>
      <c r="G9" s="70" t="s">
        <v>40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3">
        <f t="shared" ref="Q9:Q14" si="0">SUM(J9)</f>
        <v>1</v>
      </c>
    </row>
    <row r="10" spans="1:17" s="10" customFormat="1" ht="16.5" hidden="1" x14ac:dyDescent="0.3">
      <c r="A10" s="19" t="s">
        <v>82</v>
      </c>
      <c r="B10" s="16" t="s">
        <v>79</v>
      </c>
      <c r="C10" s="46" t="s">
        <v>83</v>
      </c>
      <c r="D10" s="15" t="s">
        <v>31</v>
      </c>
      <c r="E10" s="15">
        <v>6502</v>
      </c>
      <c r="F10" s="15">
        <v>17.257999999999999</v>
      </c>
      <c r="G10" s="70" t="s">
        <v>40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3">
        <f t="shared" si="0"/>
        <v>336213</v>
      </c>
    </row>
    <row r="11" spans="1:17" s="10" customFormat="1" ht="16.5" hidden="1" x14ac:dyDescent="0.3">
      <c r="A11" s="19" t="s">
        <v>82</v>
      </c>
      <c r="B11" s="16" t="s">
        <v>81</v>
      </c>
      <c r="C11" s="46" t="s">
        <v>83</v>
      </c>
      <c r="D11" s="15" t="s">
        <v>31</v>
      </c>
      <c r="E11" s="15">
        <v>6502</v>
      </c>
      <c r="F11" s="15">
        <v>17.257999999999999</v>
      </c>
      <c r="G11" s="70" t="s">
        <v>40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3">
        <f t="shared" si="0"/>
        <v>1</v>
      </c>
    </row>
    <row r="12" spans="1:17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3">
        <f t="shared" si="0"/>
        <v>0</v>
      </c>
    </row>
    <row r="13" spans="1:17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3">
        <f t="shared" si="0"/>
        <v>0</v>
      </c>
    </row>
    <row r="14" spans="1:17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3">
        <f t="shared" si="0"/>
        <v>0</v>
      </c>
    </row>
    <row r="15" spans="1:17" s="10" customFormat="1" ht="16.5" hidden="1" x14ac:dyDescent="0.3">
      <c r="A15" s="19" t="s">
        <v>82</v>
      </c>
      <c r="B15" s="16" t="s">
        <v>79</v>
      </c>
      <c r="C15" s="46" t="s">
        <v>102</v>
      </c>
      <c r="D15" s="15" t="s">
        <v>31</v>
      </c>
      <c r="E15" s="15">
        <v>6502</v>
      </c>
      <c r="F15" s="15">
        <v>17.257999999999999</v>
      </c>
      <c r="G15" s="76" t="s">
        <v>40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3"/>
    </row>
    <row r="16" spans="1:17" s="10" customFormat="1" ht="16.5" hidden="1" x14ac:dyDescent="0.3">
      <c r="A16" s="19" t="s">
        <v>82</v>
      </c>
      <c r="B16" s="16" t="s">
        <v>81</v>
      </c>
      <c r="C16" s="46" t="s">
        <v>102</v>
      </c>
      <c r="D16" s="15" t="s">
        <v>31</v>
      </c>
      <c r="E16" s="15">
        <v>6502</v>
      </c>
      <c r="F16" s="15">
        <v>17.257999999999999</v>
      </c>
      <c r="G16" s="76" t="s">
        <v>40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3"/>
    </row>
    <row r="17" spans="1:18" s="10" customFormat="1" ht="16.5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3"/>
    </row>
    <row r="18" spans="1:18" s="10" customFormat="1" ht="16.5" x14ac:dyDescent="0.3">
      <c r="A18" s="31" t="s">
        <v>117</v>
      </c>
      <c r="B18" s="16" t="s">
        <v>79</v>
      </c>
      <c r="C18" s="15" t="s">
        <v>118</v>
      </c>
      <c r="D18" s="15" t="s">
        <v>30</v>
      </c>
      <c r="E18" s="15">
        <v>6503</v>
      </c>
      <c r="F18" s="15">
        <v>17.277999999999999</v>
      </c>
      <c r="G18" s="76" t="s">
        <v>40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3">
        <f>P18</f>
        <v>193682</v>
      </c>
    </row>
    <row r="19" spans="1:18" s="10" customFormat="1" ht="16.5" x14ac:dyDescent="0.3">
      <c r="A19" s="31" t="s">
        <v>117</v>
      </c>
      <c r="B19" s="16" t="s">
        <v>81</v>
      </c>
      <c r="C19" s="15" t="s">
        <v>118</v>
      </c>
      <c r="D19" s="15" t="s">
        <v>30</v>
      </c>
      <c r="E19" s="15">
        <v>6503</v>
      </c>
      <c r="F19" s="15">
        <v>17.277999999999999</v>
      </c>
      <c r="G19" s="76" t="s">
        <v>40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3">
        <f t="shared" ref="Q19:Q21" si="1">P19</f>
        <v>1</v>
      </c>
      <c r="R19" s="44"/>
    </row>
    <row r="20" spans="1:18" s="10" customFormat="1" ht="16.5" x14ac:dyDescent="0.3">
      <c r="A20" s="31" t="s">
        <v>117</v>
      </c>
      <c r="B20" s="16" t="s">
        <v>79</v>
      </c>
      <c r="C20" s="15" t="s">
        <v>119</v>
      </c>
      <c r="D20" s="15" t="s">
        <v>30</v>
      </c>
      <c r="E20" s="15">
        <v>6503</v>
      </c>
      <c r="F20" s="15">
        <v>17.277999999999999</v>
      </c>
      <c r="G20" s="76" t="s">
        <v>40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3">
        <f t="shared" si="1"/>
        <v>704798</v>
      </c>
    </row>
    <row r="21" spans="1:18" s="10" customFormat="1" ht="15" customHeight="1" x14ac:dyDescent="0.3">
      <c r="A21" s="31" t="s">
        <v>117</v>
      </c>
      <c r="B21" s="16" t="s">
        <v>81</v>
      </c>
      <c r="C21" s="15" t="s">
        <v>119</v>
      </c>
      <c r="D21" s="15" t="s">
        <v>30</v>
      </c>
      <c r="E21" s="15">
        <v>6503</v>
      </c>
      <c r="F21" s="15">
        <v>17.277999999999999</v>
      </c>
      <c r="G21" s="76" t="s">
        <v>40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3">
        <f t="shared" si="1"/>
        <v>1</v>
      </c>
    </row>
    <row r="22" spans="1:18" s="10" customFormat="1" ht="16.5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3"/>
    </row>
    <row r="23" spans="1:18" s="10" customFormat="1" ht="16.5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3"/>
    </row>
    <row r="24" spans="1:18" s="10" customFormat="1" ht="16.5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3"/>
    </row>
    <row r="25" spans="1:18" s="10" customFormat="1" ht="16.5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3"/>
      <c r="R25" s="44"/>
    </row>
    <row r="26" spans="1:18" s="10" customFormat="1" ht="17.25" hidden="1" thickBot="1" x14ac:dyDescent="0.35">
      <c r="A26" s="19"/>
      <c r="B26" s="16"/>
      <c r="C26" s="49"/>
      <c r="D26" s="50" t="s">
        <v>17</v>
      </c>
      <c r="E26" s="50" t="s">
        <v>18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3"/>
    </row>
    <row r="27" spans="1:18" s="10" customFormat="1" ht="15.75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3"/>
    </row>
    <row r="28" spans="1:18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3"/>
    </row>
    <row r="29" spans="1:18" s="10" customFormat="1" ht="16.5" hidden="1" x14ac:dyDescent="0.3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3"/>
    </row>
    <row r="30" spans="1:18" s="10" customFormat="1" ht="16.5" hidden="1" x14ac:dyDescent="0.3">
      <c r="A30" s="41" t="s">
        <v>98</v>
      </c>
      <c r="B30" s="62" t="s">
        <v>67</v>
      </c>
      <c r="C30" s="75" t="s">
        <v>99</v>
      </c>
      <c r="D30" s="67" t="s">
        <v>35</v>
      </c>
      <c r="E30" s="68" t="s">
        <v>36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3">
        <f>SUM(M30)</f>
        <v>95000</v>
      </c>
    </row>
    <row r="31" spans="1:18" s="10" customFormat="1" ht="16.5" hidden="1" x14ac:dyDescent="0.3">
      <c r="A31" s="37" t="s">
        <v>93</v>
      </c>
      <c r="B31" s="62" t="s">
        <v>67</v>
      </c>
      <c r="C31" s="48" t="s">
        <v>94</v>
      </c>
      <c r="D31" s="67" t="s">
        <v>37</v>
      </c>
      <c r="E31" s="67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3">
        <f>L31</f>
        <v>965677.3</v>
      </c>
    </row>
    <row r="32" spans="1:18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3"/>
    </row>
    <row r="33" spans="1:18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3"/>
    </row>
    <row r="34" spans="1:18" s="10" customFormat="1" ht="16.5" hidden="1" x14ac:dyDescent="0.3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3"/>
    </row>
    <row r="35" spans="1:18" s="10" customFormat="1" ht="16.5" hidden="1" x14ac:dyDescent="0.3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41</v>
      </c>
      <c r="H35" s="36"/>
      <c r="I35" s="36"/>
      <c r="J35" s="36"/>
      <c r="K35" s="36"/>
      <c r="L35" s="36"/>
      <c r="M35" s="36"/>
      <c r="N35" s="36"/>
      <c r="O35" s="36"/>
      <c r="P35" s="36"/>
      <c r="Q35" s="33"/>
    </row>
    <row r="36" spans="1:18" s="10" customFormat="1" ht="16.5" hidden="1" x14ac:dyDescent="0.3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41</v>
      </c>
      <c r="H36" s="36"/>
      <c r="I36" s="36"/>
      <c r="J36" s="36"/>
      <c r="K36" s="36"/>
      <c r="L36" s="36"/>
      <c r="M36" s="36"/>
      <c r="N36" s="36"/>
      <c r="O36" s="36"/>
      <c r="P36" s="36"/>
      <c r="Q36" s="33"/>
    </row>
    <row r="37" spans="1:18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3"/>
    </row>
    <row r="38" spans="1:18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3"/>
    </row>
    <row r="39" spans="1:18" s="18" customFormat="1" ht="15" hidden="1" x14ac:dyDescent="0.2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3"/>
    </row>
    <row r="40" spans="1:18" s="18" customFormat="1" ht="16.5" hidden="1" x14ac:dyDescent="0.3">
      <c r="A40" s="31" t="s">
        <v>46</v>
      </c>
      <c r="B40" s="16" t="s">
        <v>50</v>
      </c>
      <c r="C40" s="48" t="s">
        <v>47</v>
      </c>
      <c r="D40" s="46" t="s">
        <v>48</v>
      </c>
      <c r="E40" s="46" t="s">
        <v>49</v>
      </c>
      <c r="F40" s="15">
        <v>17.245000000000001</v>
      </c>
      <c r="G40" s="52" t="s">
        <v>43</v>
      </c>
      <c r="H40" s="35"/>
      <c r="I40" s="35"/>
      <c r="J40" s="35"/>
      <c r="K40" s="35"/>
      <c r="L40" s="35"/>
      <c r="M40" s="35"/>
      <c r="N40" s="35"/>
      <c r="O40" s="35"/>
      <c r="P40" s="35"/>
      <c r="Q40" s="33"/>
    </row>
    <row r="41" spans="1:18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3"/>
    </row>
    <row r="42" spans="1:18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3"/>
    </row>
    <row r="43" spans="1:18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3"/>
    </row>
    <row r="44" spans="1:18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3"/>
    </row>
    <row r="45" spans="1:18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3"/>
    </row>
    <row r="46" spans="1:18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3"/>
    </row>
    <row r="47" spans="1:18" s="10" customFormat="1" ht="16.5" hidden="1" x14ac:dyDescent="0.3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3"/>
    </row>
    <row r="48" spans="1:18" s="10" customFormat="1" ht="16.5" hidden="1" x14ac:dyDescent="0.3">
      <c r="A48" s="64" t="s">
        <v>66</v>
      </c>
      <c r="B48" s="62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3" t="s">
        <v>56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3">
        <f>SUM(I48)</f>
        <v>623233.09</v>
      </c>
      <c r="R48" s="47"/>
    </row>
    <row r="49" spans="1:18" s="10" customFormat="1" ht="16.5" hidden="1" x14ac:dyDescent="0.3">
      <c r="A49" s="64" t="s">
        <v>66</v>
      </c>
      <c r="B49" s="65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3" t="s">
        <v>56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3">
        <f>SUM(I49)</f>
        <v>1</v>
      </c>
      <c r="R49" s="44"/>
    </row>
    <row r="50" spans="1:18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3"/>
    </row>
    <row r="51" spans="1:18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3"/>
    </row>
    <row r="52" spans="1:18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3"/>
    </row>
    <row r="53" spans="1:18" s="10" customFormat="1" ht="16.5" hidden="1" x14ac:dyDescent="0.3">
      <c r="A53" s="15" t="s">
        <v>59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3"/>
    </row>
    <row r="54" spans="1:18" s="10" customFormat="1" ht="16.5" hidden="1" x14ac:dyDescent="0.3">
      <c r="A54" s="38" t="s">
        <v>16</v>
      </c>
      <c r="B54" s="16" t="s">
        <v>67</v>
      </c>
      <c r="C54" s="15" t="s">
        <v>86</v>
      </c>
      <c r="D54" s="15" t="s">
        <v>32</v>
      </c>
      <c r="E54" s="15" t="s">
        <v>33</v>
      </c>
      <c r="F54" s="16">
        <v>17.207000000000001</v>
      </c>
      <c r="G54" s="52" t="s">
        <v>44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3">
        <f>SUM(K54)</f>
        <v>662565</v>
      </c>
    </row>
    <row r="55" spans="1:18" s="18" customFormat="1" ht="16.5" hidden="1" x14ac:dyDescent="0.3">
      <c r="A55" s="38" t="s">
        <v>16</v>
      </c>
      <c r="B55" s="16" t="s">
        <v>87</v>
      </c>
      <c r="C55" s="15" t="s">
        <v>86</v>
      </c>
      <c r="D55" s="15" t="s">
        <v>32</v>
      </c>
      <c r="E55" s="15" t="s">
        <v>33</v>
      </c>
      <c r="F55" s="16">
        <v>17.207000000000001</v>
      </c>
      <c r="G55" s="52" t="s">
        <v>44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3">
        <f t="shared" ref="Q55:Q57" si="2">SUM(K55)</f>
        <v>1</v>
      </c>
    </row>
    <row r="56" spans="1:18" s="18" customFormat="1" ht="16.5" hidden="1" x14ac:dyDescent="0.3">
      <c r="A56" s="19" t="s">
        <v>14</v>
      </c>
      <c r="B56" s="16" t="s">
        <v>67</v>
      </c>
      <c r="C56" s="15" t="s">
        <v>86</v>
      </c>
      <c r="D56" s="15" t="s">
        <v>32</v>
      </c>
      <c r="E56" s="15" t="s">
        <v>34</v>
      </c>
      <c r="F56" s="16">
        <v>17.207000000000001</v>
      </c>
      <c r="G56" s="52" t="s">
        <v>44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3">
        <f t="shared" si="2"/>
        <v>59823</v>
      </c>
    </row>
    <row r="57" spans="1:18" s="10" customFormat="1" ht="16.5" hidden="1" x14ac:dyDescent="0.3">
      <c r="A57" s="19" t="s">
        <v>14</v>
      </c>
      <c r="B57" s="16" t="s">
        <v>87</v>
      </c>
      <c r="C57" s="15" t="s">
        <v>86</v>
      </c>
      <c r="D57" s="15" t="s">
        <v>32</v>
      </c>
      <c r="E57" s="15" t="s">
        <v>34</v>
      </c>
      <c r="F57" s="16">
        <v>17.207000000000001</v>
      </c>
      <c r="G57" s="52" t="s">
        <v>44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3">
        <f t="shared" si="2"/>
        <v>1</v>
      </c>
    </row>
    <row r="58" spans="1:18" s="10" customFormat="1" ht="16.5" hidden="1" x14ac:dyDescent="0.3">
      <c r="A58" s="72" t="s">
        <v>55</v>
      </c>
      <c r="B58" s="16" t="s">
        <v>60</v>
      </c>
      <c r="C58" s="74" t="s">
        <v>61</v>
      </c>
      <c r="D58" s="15" t="s">
        <v>19</v>
      </c>
      <c r="E58" s="15" t="s">
        <v>20</v>
      </c>
      <c r="F58" s="15">
        <v>10.561</v>
      </c>
      <c r="G58" s="77" t="s">
        <v>63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3">
        <f>SUM(H58:I58)</f>
        <v>15096.439999999999</v>
      </c>
    </row>
    <row r="59" spans="1:18" s="10" customFormat="1" ht="16.5" hidden="1" x14ac:dyDescent="0.3">
      <c r="A59" s="78" t="s">
        <v>112</v>
      </c>
      <c r="B59" s="16" t="s">
        <v>106</v>
      </c>
      <c r="C59" s="15" t="s">
        <v>107</v>
      </c>
      <c r="D59" s="15" t="s">
        <v>108</v>
      </c>
      <c r="E59" s="15" t="s">
        <v>109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3">
        <f>O59</f>
        <v>119211.092227104</v>
      </c>
    </row>
    <row r="60" spans="1:18" s="10" customFormat="1" ht="16.5" hidden="1" x14ac:dyDescent="0.3">
      <c r="A60" s="78" t="s">
        <v>112</v>
      </c>
      <c r="B60" s="16" t="s">
        <v>110</v>
      </c>
      <c r="C60" s="15" t="s">
        <v>107</v>
      </c>
      <c r="D60" s="15" t="s">
        <v>108</v>
      </c>
      <c r="E60" s="15" t="s">
        <v>109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3">
        <f>O60</f>
        <v>1</v>
      </c>
    </row>
    <row r="61" spans="1:18" s="10" customFormat="1" ht="16.5" hidden="1" x14ac:dyDescent="0.3">
      <c r="A61" s="17"/>
      <c r="B61" s="17"/>
      <c r="C61" s="17"/>
      <c r="D61" s="14"/>
      <c r="E61" s="14"/>
      <c r="F61" s="14"/>
      <c r="G61" s="14"/>
      <c r="H61" s="35"/>
      <c r="I61" s="35"/>
      <c r="J61" s="35"/>
      <c r="K61" s="35"/>
      <c r="L61" s="35"/>
      <c r="M61" s="35"/>
      <c r="N61" s="35"/>
      <c r="O61" s="35"/>
      <c r="P61" s="35"/>
      <c r="Q61" s="33">
        <f>SUM(H61:H61)</f>
        <v>0</v>
      </c>
    </row>
    <row r="62" spans="1:18" s="10" customFormat="1" ht="16.5" x14ac:dyDescent="0.3">
      <c r="A62" s="19" t="s">
        <v>0</v>
      </c>
      <c r="B62" s="19"/>
      <c r="C62" s="21"/>
      <c r="D62" s="21"/>
      <c r="E62" s="21"/>
      <c r="F62" s="21"/>
      <c r="G62" s="21"/>
      <c r="H62" s="35">
        <f>SUM(H6:H61)</f>
        <v>15096.439999999999</v>
      </c>
      <c r="I62" s="35">
        <f>SUM(I48:I50)</f>
        <v>623234.09</v>
      </c>
      <c r="J62" s="35">
        <f>SUM(J7:J20)</f>
        <v>2261202</v>
      </c>
      <c r="K62" s="35">
        <f>SUM(K52:K57)</f>
        <v>722390</v>
      </c>
      <c r="L62" s="35">
        <f>SUM(L28:L31)</f>
        <v>965677.3</v>
      </c>
      <c r="M62" s="35">
        <f>SUM(M29:M30)</f>
        <v>95000</v>
      </c>
      <c r="N62" s="35">
        <f>SUM(N15:N25)</f>
        <v>1374006</v>
      </c>
      <c r="O62" s="35">
        <f>SUM(O59:O60)</f>
        <v>119212.092227104</v>
      </c>
      <c r="P62" s="35">
        <f>SUM(P17:P24)</f>
        <v>898482</v>
      </c>
      <c r="Q62" s="33"/>
    </row>
    <row r="63" spans="1:18" s="10" customFormat="1" ht="16.5" x14ac:dyDescent="0.3">
      <c r="A63" s="22"/>
      <c r="B63" s="22"/>
      <c r="C63" s="23"/>
      <c r="D63" s="23"/>
      <c r="E63" s="23"/>
      <c r="F63" s="23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5"/>
    </row>
    <row r="64" spans="1:18" s="10" customFormat="1" ht="16.5" x14ac:dyDescent="0.3">
      <c r="A64" s="18" t="s">
        <v>9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16" s="10" customFormat="1" ht="16.5" hidden="1" x14ac:dyDescent="0.3">
      <c r="A65" s="18" t="s">
        <v>62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6" s="10" customFormat="1" ht="16.5" hidden="1" x14ac:dyDescent="0.3">
      <c r="A66" s="22" t="s">
        <v>57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6" ht="15" hidden="1" x14ac:dyDescent="0.25">
      <c r="A67" s="18" t="s">
        <v>72</v>
      </c>
    </row>
    <row r="68" spans="1:16" ht="15" hidden="1" x14ac:dyDescent="0.25">
      <c r="A68" s="22" t="s">
        <v>73</v>
      </c>
    </row>
    <row r="69" spans="1:16" ht="15" hidden="1" x14ac:dyDescent="0.25">
      <c r="A69" s="18" t="s">
        <v>75</v>
      </c>
    </row>
    <row r="70" spans="1:16" ht="15" hidden="1" x14ac:dyDescent="0.25">
      <c r="A70" s="22" t="s">
        <v>76</v>
      </c>
    </row>
    <row r="71" spans="1:16" ht="15" hidden="1" x14ac:dyDescent="0.25">
      <c r="A71" s="18" t="s">
        <v>84</v>
      </c>
    </row>
    <row r="72" spans="1:16" ht="15" hidden="1" x14ac:dyDescent="0.25">
      <c r="A72" s="22" t="s">
        <v>85</v>
      </c>
    </row>
    <row r="73" spans="1:16" ht="15" hidden="1" x14ac:dyDescent="0.25">
      <c r="A73" s="18" t="s">
        <v>91</v>
      </c>
    </row>
    <row r="74" spans="1:16" ht="15" hidden="1" x14ac:dyDescent="0.25">
      <c r="A74" s="22" t="s">
        <v>90</v>
      </c>
    </row>
    <row r="75" spans="1:16" ht="15" hidden="1" x14ac:dyDescent="0.25">
      <c r="A75" s="18" t="s">
        <v>96</v>
      </c>
    </row>
    <row r="76" spans="1:16" ht="15" hidden="1" x14ac:dyDescent="0.25">
      <c r="A76" s="22" t="s">
        <v>97</v>
      </c>
    </row>
    <row r="77" spans="1:16" ht="15" hidden="1" x14ac:dyDescent="0.25">
      <c r="A77" s="18" t="s">
        <v>101</v>
      </c>
    </row>
    <row r="78" spans="1:16" ht="15" hidden="1" x14ac:dyDescent="0.25">
      <c r="A78" s="22" t="s">
        <v>100</v>
      </c>
    </row>
    <row r="79" spans="1:16" ht="15" hidden="1" x14ac:dyDescent="0.25">
      <c r="A79" s="18" t="s">
        <v>111</v>
      </c>
    </row>
    <row r="80" spans="1:16" ht="15" hidden="1" x14ac:dyDescent="0.25">
      <c r="A80" s="22" t="s">
        <v>105</v>
      </c>
    </row>
    <row r="81" spans="1:13" s="80" customFormat="1" hidden="1" x14ac:dyDescent="0.25">
      <c r="A81" s="79" t="s">
        <v>113</v>
      </c>
      <c r="C81" s="81"/>
      <c r="D81" s="81"/>
      <c r="E81" s="81"/>
      <c r="F81" s="81"/>
      <c r="G81" s="81"/>
      <c r="H81" s="82"/>
      <c r="I81" s="82"/>
      <c r="J81" s="82"/>
      <c r="K81" s="82"/>
      <c r="L81" s="82"/>
      <c r="M81" s="82"/>
    </row>
    <row r="82" spans="1:13" hidden="1" x14ac:dyDescent="0.25"/>
    <row r="83" spans="1:13" ht="15" x14ac:dyDescent="0.25">
      <c r="A83" s="18" t="s">
        <v>116</v>
      </c>
    </row>
    <row r="84" spans="1:13" ht="15" x14ac:dyDescent="0.25">
      <c r="A84" s="22" t="s">
        <v>115</v>
      </c>
    </row>
    <row r="93" spans="1:13" ht="16.5" x14ac:dyDescent="0.3">
      <c r="A93" s="10" t="s">
        <v>51</v>
      </c>
    </row>
    <row r="94" spans="1:13" ht="16.5" x14ac:dyDescent="0.3">
      <c r="A94" s="71" t="s">
        <v>54</v>
      </c>
    </row>
    <row r="95" spans="1:13" ht="16.5" x14ac:dyDescent="0.3">
      <c r="A95" s="10" t="s">
        <v>52</v>
      </c>
    </row>
    <row r="96" spans="1:13" ht="16.5" x14ac:dyDescent="0.3">
      <c r="A96" s="71" t="s">
        <v>53</v>
      </c>
    </row>
  </sheetData>
  <mergeCells count="1">
    <mergeCell ref="B1:H1"/>
  </mergeCells>
  <phoneticPr fontId="0" type="noConversion"/>
  <hyperlinks>
    <hyperlink ref="A81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21</v>
      </c>
      <c r="C1" s="53"/>
      <c r="D1" s="57"/>
      <c r="E1" s="57"/>
      <c r="F1" s="57"/>
    </row>
    <row r="2" spans="2:6" x14ac:dyDescent="0.2">
      <c r="B2" s="53" t="s">
        <v>22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23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24</v>
      </c>
      <c r="C6" s="53"/>
      <c r="D6" s="57"/>
      <c r="E6" s="57" t="s">
        <v>25</v>
      </c>
      <c r="F6" s="57" t="s">
        <v>26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2024-11-21T19:49:22Z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