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5D3ED4F-2D0A-4641-864E-B86D52672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WRENCE" sheetId="2" r:id="rId1"/>
  </sheets>
  <definedNames>
    <definedName name="_xlnm.Print_Area" localSheetId="0">LAWRENCE!$A$1:$H$71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9" i="2" l="1"/>
  <c r="T69" i="2"/>
  <c r="U45" i="2"/>
  <c r="S69" i="2"/>
  <c r="U35" i="2"/>
  <c r="U37" i="2"/>
  <c r="R36" i="2"/>
  <c r="R69" i="2" s="1"/>
  <c r="R34" i="2"/>
  <c r="U34" i="2" s="1"/>
  <c r="U59" i="2"/>
  <c r="Q69" i="2"/>
  <c r="U42" i="2"/>
  <c r="U43" i="2"/>
  <c r="U44" i="2"/>
  <c r="U41" i="2"/>
  <c r="P69" i="2"/>
  <c r="O17" i="2"/>
  <c r="U17" i="2" s="1"/>
  <c r="U13" i="2"/>
  <c r="U14" i="2"/>
  <c r="U15" i="2"/>
  <c r="U16" i="2"/>
  <c r="U18" i="2"/>
  <c r="O12" i="2"/>
  <c r="U40" i="2"/>
  <c r="N39" i="2"/>
  <c r="N69" i="2" s="1"/>
  <c r="U36" i="2" l="1"/>
  <c r="O69" i="2"/>
  <c r="U12" i="2"/>
  <c r="U39" i="2"/>
  <c r="M15" i="2"/>
  <c r="M69" i="2" s="1"/>
  <c r="L69" i="2"/>
  <c r="U28" i="2"/>
  <c r="U29" i="2"/>
  <c r="K69" i="2"/>
  <c r="J10" i="2"/>
  <c r="U10" i="2" s="1"/>
  <c r="J8" i="2"/>
  <c r="U9" i="2"/>
  <c r="U11" i="2"/>
  <c r="U20" i="2"/>
  <c r="U21" i="2"/>
  <c r="U22" i="2"/>
  <c r="U23" i="2"/>
  <c r="U24" i="2"/>
  <c r="U25" i="2"/>
  <c r="U26" i="2"/>
  <c r="U27" i="2"/>
  <c r="U30" i="2"/>
  <c r="U31" i="2"/>
  <c r="U32" i="2"/>
  <c r="U33" i="2"/>
  <c r="U38" i="2"/>
  <c r="U47" i="2"/>
  <c r="U48" i="2"/>
  <c r="U49" i="2"/>
  <c r="U50" i="2"/>
  <c r="U51" i="2"/>
  <c r="U52" i="2"/>
  <c r="U53" i="2"/>
  <c r="U54" i="2"/>
  <c r="U55" i="2"/>
  <c r="U56" i="2"/>
  <c r="U57" i="2"/>
  <c r="U58" i="2"/>
  <c r="U60" i="2"/>
  <c r="U61" i="2"/>
  <c r="U62" i="2"/>
  <c r="U63" i="2"/>
  <c r="U64" i="2"/>
  <c r="U65" i="2"/>
  <c r="U66" i="2"/>
  <c r="U67" i="2"/>
  <c r="U68" i="2"/>
  <c r="I64" i="2"/>
  <c r="J69" i="2" l="1"/>
  <c r="U8" i="2"/>
  <c r="I69" i="2"/>
  <c r="H69" i="2"/>
</calcChain>
</file>

<file path=xl/sharedStrings.xml><?xml version="1.0" encoding="utf-8"?>
<sst xmlns="http://schemas.openxmlformats.org/spreadsheetml/2006/main" count="227" uniqueCount="148">
  <si>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</si>
  <si>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</si>
  <si>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</si>
  <si>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</si>
  <si>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</si>
  <si>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</si>
  <si>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</si>
  <si>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</si>
  <si>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</si>
  <si>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</si>
  <si>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</si>
  <si>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</si>
  <si>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</si>
  <si>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</si>
  <si>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</si>
  <si>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</si>
  <si>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</si>
  <si>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</si>
  <si>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</si>
  <si>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</si>
  <si>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</si>
  <si>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</si>
  <si>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</si>
  <si>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</si>
  <si>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</si>
  <si>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</si>
  <si>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</si>
  <si>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</si>
  <si>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</si>
  <si>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</si>
  <si>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</si>
  <si>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</si>
  <si>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</si>
  <si>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</si>
  <si>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</si>
  <si>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</si>
  <si>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</si>
  <si>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</si>
  <si>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</si>
  <si>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</si>
  <si>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</si>
  <si>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</si>
  <si>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</si>
  <si>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</si>
  <si>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</si>
  <si>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</si>
  <si>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</si>
  <si>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</si>
  <si>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</si>
  <si>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</si>
  <si>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</si>
  <si>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</si>
  <si>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</si>
  <si>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</si>
  <si>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</si>
  <si>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</si>
  <si>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</si>
  <si>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</si>
  <si>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</si>
  <si>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</si>
  <si>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</si>
  <si>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</si>
  <si>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</si>
  <si>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</si>
  <si>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</si>
  <si>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</si>
  <si>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</si>
  <si>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</si>
  <si>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</si>
  <si>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</si>
  <si>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</si>
  <si>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</si>
  <si>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</si>
  <si>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</si>
  <si>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</si>
  <si>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</si>
  <si>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</si>
  <si>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</si>
  <si>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</si>
  <si>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</si>
  <si>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</si>
  <si>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</si>
  <si>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</si>
  <si>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</si>
  <si>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</si>
  <si>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</si>
  <si>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</si>
  <si>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</si>
  <si>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</si>
  <si>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</si>
  <si>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</si>
  <si>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</si>
  <si>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</si>
  <si>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</si>
  <si>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</si>
  <si>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</si>
  <si>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</si>
  <si>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</si>
  <si>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</si>
  <si>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</si>
  <si>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</si>
  <si>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</si>
  <si>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</si>
  <si>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</si>
  <si>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</si>
  <si>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</si>
  <si>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</si>
  <si>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</si>
  <si>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</si>
  <si>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</si>
  <si>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</si>
  <si>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</si>
  <si>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</si>
  <si>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</si>
  <si>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</si>
  <si>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</si>
  <si>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</si>
  <si>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</si>
  <si>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</si>
  <si>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</si>
  <si>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</si>
  <si>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</si>
  <si>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</si>
  <si>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</si>
  <si>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</si>
  <si>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</si>
  <si>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</si>
  <si>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</si>
  <si>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</si>
  <si>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</si>
  <si>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</si>
  <si>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</si>
  <si>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</si>
  <si>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</si>
  <si>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</si>
  <si>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</si>
  <si>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</si>
  <si>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</si>
  <si>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</si>
  <si>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</si>
  <si>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</si>
  <si>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</si>
  <si>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</si>
  <si>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</si>
  <si>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</si>
  <si>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RAPID RESPONSE STATE STAFF</t>
  </si>
  <si>
    <t>BUDGET #12 FY25 FEB. 4, 2025</t>
  </si>
  <si>
    <t>TO ADD 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</si>
</sst>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3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0"/>
  <sheetViews>
    <sheetView tabSelected="1" zoomScale="130" zoomScaleNormal="130" workbookViewId="0">
      <selection activeCell="A19" sqref="A19"/>
    </sheetView>
  </sheetViews>
  <sheetFormatPr defaultColWidth="9.140625" defaultRowHeight="13.5" x14ac:dyDescent="0.25"/>
  <cols>
    <col min="1" max="1" width="51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8.42578125" style="2" customWidth="1"/>
    <col min="8" max="8" width="14.140625" style="2" hidden="1" customWidth="1"/>
    <col min="9" max="9" width="12.85546875" style="2" hidden="1" customWidth="1"/>
    <col min="10" max="19" width="23.5703125" style="2" hidden="1" customWidth="1"/>
    <col min="20" max="20" width="23.5703125" style="2" customWidth="1"/>
    <col min="21" max="21" width="14.140625" style="3" hidden="1" customWidth="1"/>
    <col min="22" max="22" width="11.140625" style="3" bestFit="1" customWidth="1"/>
    <col min="23" max="23" width="12.85546875" style="3" bestFit="1" customWidth="1"/>
    <col min="24" max="16384" width="9.140625" style="3"/>
  </cols>
  <sheetData>
    <row r="1" spans="1:21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20.25" x14ac:dyDescent="0.3">
      <c r="A2" s="4" t="s">
        <v>12</v>
      </c>
      <c r="B2" s="6"/>
      <c r="C2" s="6"/>
      <c r="D2" s="6"/>
      <c r="E2" s="7"/>
      <c r="F2" s="7"/>
      <c r="G2" s="7"/>
    </row>
    <row r="3" spans="1:21" ht="20.25" x14ac:dyDescent="0.3">
      <c r="A3" s="4" t="s">
        <v>13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61" t="s">
        <v>144</v>
      </c>
      <c r="U5" s="8" t="s">
        <v>6</v>
      </c>
    </row>
    <row r="6" spans="1:21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29"/>
    </row>
    <row r="7" spans="1:21" s="9" customFormat="1" ht="16.5" x14ac:dyDescent="0.3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15"/>
    </row>
    <row r="8" spans="1:21" s="9" customFormat="1" ht="16.5" hidden="1" x14ac:dyDescent="0.3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7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15">
        <f>J8</f>
        <v>1247149</v>
      </c>
    </row>
    <row r="9" spans="1:21" s="9" customFormat="1" ht="16.5" hidden="1" x14ac:dyDescent="0.3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7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15">
        <f t="shared" ref="U9:U68" si="0">J9</f>
        <v>1</v>
      </c>
    </row>
    <row r="10" spans="1:21" s="9" customFormat="1" ht="16.5" hidden="1" x14ac:dyDescent="0.3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7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15">
        <f t="shared" si="0"/>
        <v>222523</v>
      </c>
    </row>
    <row r="11" spans="1:21" s="18" customFormat="1" ht="16.5" hidden="1" x14ac:dyDescent="0.3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7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5">
        <f t="shared" si="0"/>
        <v>1</v>
      </c>
    </row>
    <row r="12" spans="1:21" s="9" customFormat="1" ht="16.5" hidden="1" x14ac:dyDescent="0.3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7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48"/>
      <c r="U12" s="15">
        <f>O12</f>
        <v>155665</v>
      </c>
    </row>
    <row r="13" spans="1:21" s="18" customFormat="1" ht="15" hidden="1" x14ac:dyDescent="0.25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7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48"/>
      <c r="U13" s="15">
        <f t="shared" ref="U13:U18" si="1">O13</f>
        <v>1</v>
      </c>
    </row>
    <row r="14" spans="1:21" s="18" customFormat="1" ht="16.5" hidden="1" x14ac:dyDescent="0.3">
      <c r="A14" s="34"/>
      <c r="B14" s="16"/>
      <c r="C14" s="14"/>
      <c r="D14" s="55"/>
      <c r="E14" s="55"/>
      <c r="F14" s="14"/>
      <c r="G14" s="6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5">
        <f t="shared" si="1"/>
        <v>0</v>
      </c>
    </row>
    <row r="15" spans="1:21" s="18" customFormat="1" ht="15" hidden="1" x14ac:dyDescent="0.25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7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48"/>
      <c r="U15" s="15">
        <f t="shared" si="1"/>
        <v>0</v>
      </c>
    </row>
    <row r="16" spans="1:21" s="18" customFormat="1" ht="15" hidden="1" x14ac:dyDescent="0.25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7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48"/>
      <c r="U16" s="15">
        <f t="shared" si="1"/>
        <v>0</v>
      </c>
    </row>
    <row r="17" spans="1:22" s="18" customFormat="1" ht="15" hidden="1" x14ac:dyDescent="0.25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7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48"/>
      <c r="U17" s="15">
        <f t="shared" si="1"/>
        <v>566456</v>
      </c>
    </row>
    <row r="18" spans="1:22" s="18" customFormat="1" ht="15" hidden="1" x14ac:dyDescent="0.25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7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48"/>
      <c r="U18" s="15">
        <f t="shared" si="1"/>
        <v>1</v>
      </c>
    </row>
    <row r="19" spans="1:22" s="18" customFormat="1" ht="15" x14ac:dyDescent="0.25">
      <c r="A19" s="94" t="s">
        <v>145</v>
      </c>
      <c r="B19" s="16" t="s">
        <v>65</v>
      </c>
      <c r="C19" s="14" t="s">
        <v>103</v>
      </c>
      <c r="D19" s="14" t="s">
        <v>102</v>
      </c>
      <c r="E19" s="14">
        <v>6523</v>
      </c>
      <c r="F19" s="14">
        <v>17.277999999999999</v>
      </c>
      <c r="G19" s="77" t="s">
        <v>31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>
        <v>45000</v>
      </c>
      <c r="U19" s="15">
        <f>T19</f>
        <v>45000</v>
      </c>
      <c r="V19" s="54"/>
    </row>
    <row r="20" spans="1:22" s="18" customFormat="1" ht="15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5">
        <f t="shared" si="0"/>
        <v>0</v>
      </c>
    </row>
    <row r="21" spans="1:22" s="9" customFormat="1" ht="16.5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5">
        <f t="shared" si="0"/>
        <v>0</v>
      </c>
    </row>
    <row r="22" spans="1:22" s="9" customFormat="1" ht="16.5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5">
        <f t="shared" si="0"/>
        <v>0</v>
      </c>
    </row>
    <row r="23" spans="1:22" s="9" customFormat="1" ht="16.5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5">
        <f t="shared" si="0"/>
        <v>0</v>
      </c>
    </row>
    <row r="24" spans="1:22" s="9" customFormat="1" ht="16.5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5">
        <f t="shared" si="0"/>
        <v>0</v>
      </c>
    </row>
    <row r="25" spans="1:22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5">
        <f t="shared" si="0"/>
        <v>0</v>
      </c>
    </row>
    <row r="26" spans="1:22" s="9" customFormat="1" ht="16.5" hidden="1" x14ac:dyDescent="0.3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5">
        <f t="shared" si="0"/>
        <v>0</v>
      </c>
    </row>
    <row r="27" spans="1:22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5">
        <f t="shared" si="0"/>
        <v>0</v>
      </c>
    </row>
    <row r="28" spans="1:22" s="9" customFormat="1" ht="16.5" hidden="1" x14ac:dyDescent="0.3">
      <c r="A28" s="44" t="s">
        <v>18</v>
      </c>
      <c r="B28" s="59" t="s">
        <v>56</v>
      </c>
      <c r="C28" s="52" t="s">
        <v>80</v>
      </c>
      <c r="D28" s="64" t="s">
        <v>22</v>
      </c>
      <c r="E28" s="65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48"/>
      <c r="U28" s="15">
        <f>L28</f>
        <v>95000</v>
      </c>
    </row>
    <row r="29" spans="1:22" s="9" customFormat="1" ht="16.5" hidden="1" x14ac:dyDescent="0.3">
      <c r="A29" s="35" t="s">
        <v>14</v>
      </c>
      <c r="B29" s="59" t="s">
        <v>56</v>
      </c>
      <c r="C29" s="76" t="s">
        <v>78</v>
      </c>
      <c r="D29" s="64" t="s">
        <v>27</v>
      </c>
      <c r="E29" s="64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48"/>
      <c r="U29" s="15">
        <f>K29</f>
        <v>525340.22</v>
      </c>
    </row>
    <row r="30" spans="1:22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5">
        <f t="shared" si="0"/>
        <v>0</v>
      </c>
    </row>
    <row r="31" spans="1:22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5">
        <f t="shared" si="0"/>
        <v>0</v>
      </c>
    </row>
    <row r="32" spans="1:22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5">
        <f t="shared" si="0"/>
        <v>0</v>
      </c>
    </row>
    <row r="33" spans="1:21" s="9" customFormat="1" ht="16.5" hidden="1" x14ac:dyDescent="0.3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5">
        <f t="shared" si="0"/>
        <v>0</v>
      </c>
    </row>
    <row r="34" spans="1:21" s="9" customFormat="1" ht="16.5" hidden="1" x14ac:dyDescent="0.3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8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48"/>
      <c r="U34" s="15">
        <f>R34</f>
        <v>90506</v>
      </c>
    </row>
    <row r="35" spans="1:21" s="9" customFormat="1" ht="16.5" hidden="1" x14ac:dyDescent="0.3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8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48"/>
      <c r="U35" s="15">
        <f t="shared" ref="U35:U37" si="2">R35</f>
        <v>1</v>
      </c>
    </row>
    <row r="36" spans="1:21" s="9" customFormat="1" ht="16.5" hidden="1" x14ac:dyDescent="0.3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8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48"/>
      <c r="U36" s="15">
        <f t="shared" si="2"/>
        <v>14999</v>
      </c>
    </row>
    <row r="37" spans="1:21" s="9" customFormat="1" ht="16.5" hidden="1" x14ac:dyDescent="0.3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8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48"/>
      <c r="U37" s="15">
        <f t="shared" si="2"/>
        <v>1</v>
      </c>
    </row>
    <row r="38" spans="1:21" s="74" customFormat="1" ht="16.5" hidden="1" x14ac:dyDescent="0.3">
      <c r="A38" s="70" t="s">
        <v>43</v>
      </c>
      <c r="B38" s="71" t="s">
        <v>48</v>
      </c>
      <c r="C38" s="72" t="s">
        <v>49</v>
      </c>
      <c r="D38" s="55" t="s">
        <v>20</v>
      </c>
      <c r="E38" s="55" t="s">
        <v>21</v>
      </c>
      <c r="F38" s="55">
        <v>10.561</v>
      </c>
      <c r="G38" s="55" t="s">
        <v>50</v>
      </c>
      <c r="H38" s="73">
        <v>6441.0000000000018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15">
        <f t="shared" si="0"/>
        <v>0</v>
      </c>
    </row>
    <row r="39" spans="1:21" s="74" customFormat="1" ht="16.5" hidden="1" x14ac:dyDescent="0.3">
      <c r="A39" s="81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80"/>
      <c r="G39" s="55"/>
      <c r="H39" s="73"/>
      <c r="I39" s="73"/>
      <c r="J39" s="73"/>
      <c r="K39" s="73"/>
      <c r="L39" s="73"/>
      <c r="M39" s="73"/>
      <c r="N39" s="73">
        <f>54331.037107956-1</f>
        <v>54330.037107955999</v>
      </c>
      <c r="O39" s="73"/>
      <c r="P39" s="73"/>
      <c r="Q39" s="73"/>
      <c r="R39" s="73"/>
      <c r="S39" s="73"/>
      <c r="T39" s="73"/>
      <c r="U39" s="15">
        <f>N39</f>
        <v>54330.037107955999</v>
      </c>
    </row>
    <row r="40" spans="1:21" s="74" customFormat="1" ht="16.5" hidden="1" x14ac:dyDescent="0.3">
      <c r="A40" s="81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80"/>
      <c r="G40" s="55"/>
      <c r="H40" s="73"/>
      <c r="I40" s="73"/>
      <c r="J40" s="73"/>
      <c r="K40" s="73"/>
      <c r="L40" s="73"/>
      <c r="M40" s="73"/>
      <c r="N40" s="73">
        <v>1</v>
      </c>
      <c r="O40" s="73"/>
      <c r="P40" s="73"/>
      <c r="Q40" s="73"/>
      <c r="R40" s="73"/>
      <c r="S40" s="73"/>
      <c r="T40" s="73"/>
      <c r="U40" s="15">
        <f>N40</f>
        <v>1</v>
      </c>
    </row>
    <row r="41" spans="1:21" s="74" customFormat="1" ht="16.5" hidden="1" x14ac:dyDescent="0.3">
      <c r="A41" s="81" t="s">
        <v>107</v>
      </c>
      <c r="B41" s="16" t="s">
        <v>65</v>
      </c>
      <c r="C41" s="86" t="s">
        <v>108</v>
      </c>
      <c r="D41" s="87" t="s">
        <v>109</v>
      </c>
      <c r="E41" s="14" t="s">
        <v>110</v>
      </c>
      <c r="F41" s="80"/>
      <c r="G41" s="55"/>
      <c r="H41" s="73"/>
      <c r="I41" s="73"/>
      <c r="J41" s="73"/>
      <c r="K41" s="73"/>
      <c r="L41" s="73"/>
      <c r="M41" s="73"/>
      <c r="N41" s="73"/>
      <c r="O41" s="73"/>
      <c r="P41" s="73">
        <v>3050</v>
      </c>
      <c r="Q41" s="73"/>
      <c r="R41" s="73"/>
      <c r="S41" s="73"/>
      <c r="T41" s="73"/>
      <c r="U41" s="15">
        <f>P41</f>
        <v>3050</v>
      </c>
    </row>
    <row r="42" spans="1:21" s="74" customFormat="1" ht="16.5" hidden="1" x14ac:dyDescent="0.3">
      <c r="A42" s="81" t="s">
        <v>111</v>
      </c>
      <c r="B42" s="16" t="s">
        <v>65</v>
      </c>
      <c r="C42" s="88" t="s">
        <v>112</v>
      </c>
      <c r="D42" s="88" t="s">
        <v>113</v>
      </c>
      <c r="E42" s="14" t="s">
        <v>114</v>
      </c>
      <c r="F42" s="80"/>
      <c r="G42" s="55"/>
      <c r="H42" s="73"/>
      <c r="I42" s="73"/>
      <c r="J42" s="73"/>
      <c r="K42" s="73"/>
      <c r="L42" s="73"/>
      <c r="M42" s="73"/>
      <c r="N42" s="73"/>
      <c r="O42" s="73"/>
      <c r="P42" s="73">
        <v>14386.44</v>
      </c>
      <c r="Q42" s="73"/>
      <c r="R42" s="73"/>
      <c r="S42" s="73"/>
      <c r="T42" s="73"/>
      <c r="U42" s="15">
        <f t="shared" ref="U42:U44" si="3">P42</f>
        <v>14386.44</v>
      </c>
    </row>
    <row r="43" spans="1:21" s="74" customFormat="1" ht="16.5" hidden="1" x14ac:dyDescent="0.3">
      <c r="A43" s="81" t="s">
        <v>115</v>
      </c>
      <c r="B43" s="16" t="s">
        <v>65</v>
      </c>
      <c r="C43" s="89" t="s">
        <v>116</v>
      </c>
      <c r="D43" s="89" t="s">
        <v>117</v>
      </c>
      <c r="E43" s="14" t="s">
        <v>118</v>
      </c>
      <c r="F43" s="80"/>
      <c r="G43" s="55"/>
      <c r="H43" s="73"/>
      <c r="I43" s="73"/>
      <c r="J43" s="73"/>
      <c r="K43" s="73"/>
      <c r="L43" s="73"/>
      <c r="M43" s="73"/>
      <c r="N43" s="73"/>
      <c r="O43" s="73"/>
      <c r="P43" s="73">
        <v>19181.91</v>
      </c>
      <c r="Q43" s="73"/>
      <c r="R43" s="73"/>
      <c r="S43" s="73"/>
      <c r="T43" s="73"/>
      <c r="U43" s="15">
        <f t="shared" si="3"/>
        <v>19181.91</v>
      </c>
    </row>
    <row r="44" spans="1:21" s="74" customFormat="1" ht="16.5" hidden="1" x14ac:dyDescent="0.3">
      <c r="A44" s="81" t="s">
        <v>119</v>
      </c>
      <c r="B44" s="16" t="s">
        <v>65</v>
      </c>
      <c r="C44" s="90" t="s">
        <v>120</v>
      </c>
      <c r="D44" s="90" t="s">
        <v>121</v>
      </c>
      <c r="E44" s="14" t="s">
        <v>122</v>
      </c>
      <c r="F44" s="80"/>
      <c r="G44" s="55"/>
      <c r="H44" s="73"/>
      <c r="I44" s="73"/>
      <c r="J44" s="73"/>
      <c r="K44" s="73"/>
      <c r="L44" s="73"/>
      <c r="M44" s="73"/>
      <c r="N44" s="73"/>
      <c r="O44" s="73"/>
      <c r="P44" s="73">
        <v>6707.83</v>
      </c>
      <c r="Q44" s="73"/>
      <c r="R44" s="73"/>
      <c r="S44" s="73"/>
      <c r="T44" s="73"/>
      <c r="U44" s="15">
        <f t="shared" si="3"/>
        <v>6707.83</v>
      </c>
    </row>
    <row r="45" spans="1:21" s="74" customFormat="1" ht="16.5" hidden="1" x14ac:dyDescent="0.3">
      <c r="A45" s="81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80"/>
      <c r="G45" s="55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>
        <v>26613.174999999999</v>
      </c>
      <c r="T45" s="73"/>
      <c r="U45" s="15">
        <f>S45</f>
        <v>26613.174999999999</v>
      </c>
    </row>
    <row r="46" spans="1:21" s="74" customFormat="1" ht="16.5" hidden="1" x14ac:dyDescent="0.3">
      <c r="A46" s="70"/>
      <c r="B46" s="78"/>
      <c r="C46" s="79"/>
      <c r="D46" s="80"/>
      <c r="E46" s="80"/>
      <c r="F46" s="80"/>
      <c r="G46" s="55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15"/>
    </row>
    <row r="47" spans="1:21" s="9" customFormat="1" ht="16.5" hidden="1" x14ac:dyDescent="0.3">
      <c r="A47" s="17"/>
      <c r="B47" s="39"/>
      <c r="C47" s="43"/>
      <c r="D47" s="43"/>
      <c r="E47" s="43"/>
      <c r="F47" s="39"/>
      <c r="G47" s="16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15">
        <f t="shared" si="0"/>
        <v>0</v>
      </c>
    </row>
    <row r="48" spans="1:21" s="9" customFormat="1" ht="16.5" hidden="1" x14ac:dyDescent="0.3">
      <c r="A48" s="24" t="s">
        <v>8</v>
      </c>
      <c r="B48" s="16"/>
      <c r="C48" s="14"/>
      <c r="D48" s="43"/>
      <c r="E48" s="43"/>
      <c r="F48" s="39"/>
      <c r="G48" s="39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15">
        <f t="shared" si="0"/>
        <v>0</v>
      </c>
    </row>
    <row r="49" spans="1:21" s="9" customFormat="1" ht="16.5" hidden="1" x14ac:dyDescent="0.3">
      <c r="A49" s="14" t="s">
        <v>29</v>
      </c>
      <c r="B49" s="16"/>
      <c r="C49" s="14"/>
      <c r="D49" s="43"/>
      <c r="E49" s="43"/>
      <c r="F49" s="39"/>
      <c r="G49" s="3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15">
        <f t="shared" si="0"/>
        <v>0</v>
      </c>
    </row>
    <row r="50" spans="1:21" s="9" customFormat="1" ht="16.5" hidden="1" x14ac:dyDescent="0.3">
      <c r="A50" s="34"/>
      <c r="B50" s="16"/>
      <c r="C50" s="14"/>
      <c r="D50" s="51"/>
      <c r="E50" s="51"/>
      <c r="F50" s="14"/>
      <c r="G50" s="68" t="s">
        <v>33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15">
        <f t="shared" si="0"/>
        <v>0</v>
      </c>
    </row>
    <row r="51" spans="1:21" s="9" customFormat="1" ht="16.5" hidden="1" x14ac:dyDescent="0.3">
      <c r="A51" s="34" t="s">
        <v>35</v>
      </c>
      <c r="B51" s="16" t="s">
        <v>38</v>
      </c>
      <c r="C51" s="14" t="s">
        <v>36</v>
      </c>
      <c r="D51" s="51" t="s">
        <v>17</v>
      </c>
      <c r="E51" s="51" t="s">
        <v>37</v>
      </c>
      <c r="F51" s="14">
        <v>17.245000000000001</v>
      </c>
      <c r="G51" s="68" t="s">
        <v>33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15">
        <f t="shared" si="0"/>
        <v>0</v>
      </c>
    </row>
    <row r="52" spans="1:21" s="9" customFormat="1" ht="16.5" hidden="1" x14ac:dyDescent="0.3">
      <c r="A52" s="34"/>
      <c r="B52" s="16"/>
      <c r="C52" s="14"/>
      <c r="D52" s="14"/>
      <c r="E52" s="14"/>
      <c r="F52" s="14"/>
      <c r="G52" s="1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15">
        <f t="shared" si="0"/>
        <v>0</v>
      </c>
    </row>
    <row r="53" spans="1:21" s="9" customFormat="1" ht="16.5" hidden="1" x14ac:dyDescent="0.3">
      <c r="A53" s="45"/>
      <c r="B53" s="46"/>
      <c r="C53" s="14"/>
      <c r="D53" s="14"/>
      <c r="E53" s="14"/>
      <c r="F53" s="14"/>
      <c r="G53" s="1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15">
        <f t="shared" si="0"/>
        <v>0</v>
      </c>
    </row>
    <row r="54" spans="1:21" s="9" customFormat="1" ht="16.5" hidden="1" x14ac:dyDescent="0.3">
      <c r="A54" s="45"/>
      <c r="B54" s="16"/>
      <c r="C54" s="14"/>
      <c r="D54" s="14"/>
      <c r="E54" s="14"/>
      <c r="F54" s="14"/>
      <c r="G54" s="1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15">
        <f t="shared" si="0"/>
        <v>0</v>
      </c>
    </row>
    <row r="55" spans="1:21" s="9" customFormat="1" ht="16.5" hidden="1" x14ac:dyDescent="0.3">
      <c r="A55" s="45"/>
      <c r="B55" s="16"/>
      <c r="C55" s="14"/>
      <c r="D55" s="14"/>
      <c r="E55" s="14"/>
      <c r="F55" s="14"/>
      <c r="G55" s="1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15">
        <f t="shared" si="0"/>
        <v>0</v>
      </c>
    </row>
    <row r="56" spans="1:21" s="9" customFormat="1" ht="16.5" hidden="1" x14ac:dyDescent="0.3">
      <c r="A56" s="17"/>
      <c r="B56" s="39"/>
      <c r="C56" s="40"/>
      <c r="D56" s="40"/>
      <c r="E56" s="41"/>
      <c r="F56" s="39"/>
      <c r="G56" s="39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15">
        <f t="shared" si="0"/>
        <v>0</v>
      </c>
    </row>
    <row r="57" spans="1:21" s="9" customFormat="1" ht="16.5" hidden="1" x14ac:dyDescent="0.3">
      <c r="A57" s="24" t="s">
        <v>8</v>
      </c>
      <c r="B57" s="39"/>
      <c r="C57" s="40"/>
      <c r="D57" s="40"/>
      <c r="E57" s="41"/>
      <c r="F57" s="39"/>
      <c r="G57" s="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15">
        <f t="shared" si="0"/>
        <v>0</v>
      </c>
    </row>
    <row r="58" spans="1:21" s="9" customFormat="1" ht="16.5" hidden="1" x14ac:dyDescent="0.3">
      <c r="A58" s="14" t="s">
        <v>125</v>
      </c>
      <c r="B58" s="39"/>
      <c r="C58" s="40"/>
      <c r="D58" s="40"/>
      <c r="E58" s="41"/>
      <c r="F58" s="39"/>
      <c r="G58" s="3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15">
        <f t="shared" si="0"/>
        <v>0</v>
      </c>
    </row>
    <row r="59" spans="1:21" s="9" customFormat="1" ht="16.5" hidden="1" x14ac:dyDescent="0.3">
      <c r="A59" s="91" t="s">
        <v>127</v>
      </c>
      <c r="B59" s="16" t="s">
        <v>65</v>
      </c>
      <c r="C59" s="92" t="s">
        <v>128</v>
      </c>
      <c r="D59" s="36" t="s">
        <v>16</v>
      </c>
      <c r="E59" s="37" t="s">
        <v>129</v>
      </c>
      <c r="F59" s="33">
        <v>17.800999999999998</v>
      </c>
      <c r="G59" s="93" t="s">
        <v>34</v>
      </c>
      <c r="H59" s="48"/>
      <c r="I59" s="48"/>
      <c r="J59" s="48"/>
      <c r="K59" s="48"/>
      <c r="L59" s="48"/>
      <c r="M59" s="48"/>
      <c r="N59" s="48"/>
      <c r="O59" s="48"/>
      <c r="P59" s="48"/>
      <c r="Q59" s="48">
        <v>13243</v>
      </c>
      <c r="R59" s="48"/>
      <c r="S59" s="48"/>
      <c r="T59" s="48"/>
      <c r="U59" s="15">
        <f>Q59</f>
        <v>13243</v>
      </c>
    </row>
    <row r="60" spans="1:21" s="9" customFormat="1" ht="16.5" hidden="1" x14ac:dyDescent="0.3">
      <c r="A60" s="42"/>
      <c r="B60" s="16"/>
      <c r="C60" s="36"/>
      <c r="D60" s="36"/>
      <c r="E60" s="37"/>
      <c r="F60" s="33"/>
      <c r="G60" s="6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15">
        <f t="shared" si="0"/>
        <v>0</v>
      </c>
    </row>
    <row r="61" spans="1:21" s="9" customFormat="1" ht="16.5" hidden="1" x14ac:dyDescent="0.3">
      <c r="A61" s="17"/>
      <c r="B61" s="16"/>
      <c r="C61" s="36"/>
      <c r="D61" s="36"/>
      <c r="E61" s="37"/>
      <c r="F61" s="16"/>
      <c r="G61" s="16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15">
        <f t="shared" si="0"/>
        <v>0</v>
      </c>
    </row>
    <row r="62" spans="1:21" s="9" customFormat="1" ht="16.5" hidden="1" x14ac:dyDescent="0.3">
      <c r="A62" s="38" t="s">
        <v>8</v>
      </c>
      <c r="B62" s="16"/>
      <c r="C62" s="36"/>
      <c r="D62" s="36"/>
      <c r="E62" s="37"/>
      <c r="F62" s="16"/>
      <c r="G62" s="16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15">
        <f t="shared" si="0"/>
        <v>0</v>
      </c>
    </row>
    <row r="63" spans="1:21" s="9" customFormat="1" ht="16.5" hidden="1" x14ac:dyDescent="0.3">
      <c r="A63" s="14" t="s">
        <v>51</v>
      </c>
      <c r="B63" s="10"/>
      <c r="C63" s="11"/>
      <c r="D63" s="11"/>
      <c r="E63" s="12"/>
      <c r="F63" s="13"/>
      <c r="G63" s="13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15">
        <f t="shared" si="0"/>
        <v>0</v>
      </c>
    </row>
    <row r="64" spans="1:21" s="9" customFormat="1" ht="16.5" hidden="1" x14ac:dyDescent="0.3">
      <c r="A64" s="62" t="s">
        <v>55</v>
      </c>
      <c r="B64" s="59" t="s">
        <v>56</v>
      </c>
      <c r="C64" s="14" t="s">
        <v>57</v>
      </c>
      <c r="D64" s="14" t="s">
        <v>58</v>
      </c>
      <c r="E64" s="14" t="s">
        <v>59</v>
      </c>
      <c r="F64" s="14">
        <v>17.225000000000001</v>
      </c>
      <c r="G64" s="75" t="s">
        <v>60</v>
      </c>
      <c r="H64" s="48"/>
      <c r="I64" s="48">
        <f>295002-1</f>
        <v>295001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15">
        <f t="shared" si="0"/>
        <v>0</v>
      </c>
    </row>
    <row r="65" spans="1:22" s="9" customFormat="1" ht="16.5" hidden="1" x14ac:dyDescent="0.3">
      <c r="A65" s="62" t="s">
        <v>55</v>
      </c>
      <c r="B65" s="57" t="s">
        <v>61</v>
      </c>
      <c r="C65" s="14" t="s">
        <v>57</v>
      </c>
      <c r="D65" s="14" t="s">
        <v>58</v>
      </c>
      <c r="E65" s="14" t="s">
        <v>59</v>
      </c>
      <c r="F65" s="14">
        <v>17.225000000000001</v>
      </c>
      <c r="G65" s="75" t="s">
        <v>60</v>
      </c>
      <c r="H65" s="48"/>
      <c r="I65" s="48">
        <v>1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5">
        <f t="shared" si="0"/>
        <v>0</v>
      </c>
    </row>
    <row r="66" spans="1:22" s="9" customFormat="1" ht="16.5" hidden="1" x14ac:dyDescent="0.3">
      <c r="A66" s="45"/>
      <c r="B66" s="16"/>
      <c r="C66" s="14"/>
      <c r="D66" s="14"/>
      <c r="E66" s="14"/>
      <c r="F66" s="14"/>
      <c r="G66" s="43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5">
        <f t="shared" si="0"/>
        <v>0</v>
      </c>
    </row>
    <row r="67" spans="1:22" s="9" customFormat="1" ht="16.5" hidden="1" x14ac:dyDescent="0.3">
      <c r="A67" s="17"/>
      <c r="B67" s="16"/>
      <c r="C67" s="14"/>
      <c r="D67" s="14"/>
      <c r="E67" s="14"/>
      <c r="F67" s="14"/>
      <c r="G67" s="43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5">
        <f t="shared" si="0"/>
        <v>0</v>
      </c>
    </row>
    <row r="68" spans="1:22" s="9" customFormat="1" ht="16.5" x14ac:dyDescent="0.3">
      <c r="A68" s="17"/>
      <c r="B68" s="16"/>
      <c r="C68" s="36"/>
      <c r="D68" s="40"/>
      <c r="E68" s="41"/>
      <c r="F68" s="43"/>
      <c r="G68" s="43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5">
        <f t="shared" si="0"/>
        <v>0</v>
      </c>
    </row>
    <row r="69" spans="1:22" s="9" customFormat="1" ht="16.5" x14ac:dyDescent="0.3">
      <c r="A69" s="17" t="s">
        <v>0</v>
      </c>
      <c r="B69" s="17"/>
      <c r="C69" s="53"/>
      <c r="D69" s="53"/>
      <c r="E69" s="53"/>
      <c r="F69" s="53"/>
      <c r="G69" s="53"/>
      <c r="H69" s="48">
        <f>SUM(H8:H68)</f>
        <v>6441.0000000000018</v>
      </c>
      <c r="I69" s="48">
        <f>SUM(I63:I66)</f>
        <v>295002</v>
      </c>
      <c r="J69" s="48">
        <f>SUM(J8:J11)</f>
        <v>1469674</v>
      </c>
      <c r="K69" s="48">
        <f>SUM(K25:K31)</f>
        <v>525340.22</v>
      </c>
      <c r="L69" s="48">
        <f>SUM(L27:L31)</f>
        <v>95000</v>
      </c>
      <c r="M69" s="48">
        <f>SUM(M7:M17)</f>
        <v>909385</v>
      </c>
      <c r="N69" s="48">
        <f>SUM(N33:N47)</f>
        <v>54331.037107955999</v>
      </c>
      <c r="O69" s="48">
        <f>SUM(O7:O20)</f>
        <v>722123</v>
      </c>
      <c r="P69" s="48">
        <f>SUM(P35:P47)</f>
        <v>43326.180000000008</v>
      </c>
      <c r="Q69" s="48">
        <f>SUM(Q57:Q68)</f>
        <v>13243</v>
      </c>
      <c r="R69" s="48">
        <f>SUM(R33:R47)</f>
        <v>105507</v>
      </c>
      <c r="S69" s="48">
        <f>SUM(S45:S68)</f>
        <v>26613.174999999999</v>
      </c>
      <c r="T69" s="48">
        <f>SUM(T7:T22)</f>
        <v>45000</v>
      </c>
      <c r="U69" s="32"/>
      <c r="V69" s="66"/>
    </row>
    <row r="70" spans="1:22" s="9" customFormat="1" ht="16.5" x14ac:dyDescent="0.3">
      <c r="A70" s="19"/>
      <c r="B70" s="19"/>
      <c r="C70" s="20"/>
      <c r="D70" s="20"/>
      <c r="E70" s="20"/>
      <c r="F70" s="20"/>
      <c r="G70" s="2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2"/>
    </row>
    <row r="71" spans="1:22" s="9" customFormat="1" ht="16.5" x14ac:dyDescent="0.3">
      <c r="A71" s="1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2" s="9" customFormat="1" ht="16.5" x14ac:dyDescent="0.3">
      <c r="A72" s="18" t="s">
        <v>9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2" s="9" customFormat="1" ht="16.5" hidden="1" x14ac:dyDescent="0.3">
      <c r="A73" s="18" t="s">
        <v>47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spans="1:22" s="9" customFormat="1" ht="16.5" hidden="1" x14ac:dyDescent="0.3">
      <c r="A74" s="19" t="s">
        <v>44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1:22" ht="15" hidden="1" x14ac:dyDescent="0.25">
      <c r="A75" s="18" t="s">
        <v>53</v>
      </c>
    </row>
    <row r="76" spans="1:22" ht="15" hidden="1" x14ac:dyDescent="0.25">
      <c r="A76" s="19" t="s">
        <v>54</v>
      </c>
    </row>
    <row r="77" spans="1:22" ht="15" hidden="1" x14ac:dyDescent="0.25">
      <c r="A77" s="18" t="s">
        <v>72</v>
      </c>
    </row>
    <row r="78" spans="1:22" ht="15" hidden="1" x14ac:dyDescent="0.25">
      <c r="A78" s="19" t="s">
        <v>73</v>
      </c>
    </row>
    <row r="79" spans="1:22" ht="15" hidden="1" x14ac:dyDescent="0.25">
      <c r="A79" s="18" t="s">
        <v>75</v>
      </c>
    </row>
    <row r="80" spans="1:22" ht="15" hidden="1" x14ac:dyDescent="0.25">
      <c r="A80" s="19" t="s">
        <v>76</v>
      </c>
    </row>
    <row r="81" spans="1:20" ht="15" hidden="1" x14ac:dyDescent="0.25">
      <c r="A81" s="18" t="s">
        <v>82</v>
      </c>
    </row>
    <row r="82" spans="1:20" ht="15" hidden="1" x14ac:dyDescent="0.25">
      <c r="A82" s="19" t="s">
        <v>81</v>
      </c>
    </row>
    <row r="83" spans="1:20" ht="15" hidden="1" x14ac:dyDescent="0.25">
      <c r="A83" s="18" t="s">
        <v>85</v>
      </c>
    </row>
    <row r="84" spans="1:20" ht="15" hidden="1" x14ac:dyDescent="0.25">
      <c r="A84" s="19" t="s">
        <v>84</v>
      </c>
    </row>
    <row r="85" spans="1:20" ht="15" hidden="1" x14ac:dyDescent="0.25">
      <c r="A85" s="18" t="s">
        <v>95</v>
      </c>
    </row>
    <row r="86" spans="1:20" ht="15" hidden="1" x14ac:dyDescent="0.25">
      <c r="A86" s="19" t="s">
        <v>94</v>
      </c>
    </row>
    <row r="87" spans="1:20" hidden="1" x14ac:dyDescent="0.25"/>
    <row r="88" spans="1:20" s="83" customFormat="1" hidden="1" x14ac:dyDescent="0.25">
      <c r="A88" s="82" t="s">
        <v>93</v>
      </c>
      <c r="C88" s="84"/>
      <c r="D88" s="84"/>
      <c r="E88" s="84"/>
      <c r="F88" s="84"/>
      <c r="G88" s="84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90" spans="1:20" ht="15" hidden="1" x14ac:dyDescent="0.25">
      <c r="A90" s="18" t="s">
        <v>99</v>
      </c>
    </row>
    <row r="91" spans="1:20" ht="15" hidden="1" x14ac:dyDescent="0.25">
      <c r="A91" s="19" t="s">
        <v>98</v>
      </c>
    </row>
    <row r="92" spans="1:20" ht="15" hidden="1" x14ac:dyDescent="0.25">
      <c r="A92" s="18" t="s">
        <v>106</v>
      </c>
    </row>
    <row r="93" spans="1:20" ht="15" hidden="1" x14ac:dyDescent="0.25">
      <c r="A93" s="19" t="s">
        <v>105</v>
      </c>
    </row>
    <row r="94" spans="1:20" ht="15" hidden="1" x14ac:dyDescent="0.25">
      <c r="A94" s="18" t="s">
        <v>124</v>
      </c>
    </row>
    <row r="95" spans="1:20" ht="15" hidden="1" x14ac:dyDescent="0.25">
      <c r="A95" s="19" t="s">
        <v>123</v>
      </c>
    </row>
    <row r="96" spans="1:20" ht="15" hidden="1" x14ac:dyDescent="0.25">
      <c r="A96" s="18" t="s">
        <v>131</v>
      </c>
    </row>
    <row r="97" spans="1:1" ht="15" hidden="1" x14ac:dyDescent="0.25">
      <c r="A97" s="19" t="s">
        <v>130</v>
      </c>
    </row>
    <row r="98" spans="1:1" ht="15" hidden="1" x14ac:dyDescent="0.25">
      <c r="A98" s="18" t="s">
        <v>138</v>
      </c>
    </row>
    <row r="99" spans="1:1" ht="15" hidden="1" x14ac:dyDescent="0.25">
      <c r="A99" s="19" t="s">
        <v>139</v>
      </c>
    </row>
    <row r="100" spans="1:1" ht="15" x14ac:dyDescent="0.25">
      <c r="A100" s="18" t="s">
        <v>146</v>
      </c>
    </row>
    <row r="101" spans="1:1" ht="15" x14ac:dyDescent="0.25">
      <c r="A101" s="19" t="s">
        <v>147</v>
      </c>
    </row>
    <row r="107" spans="1:1" ht="16.5" x14ac:dyDescent="0.3">
      <c r="A107" s="9" t="s">
        <v>39</v>
      </c>
    </row>
    <row r="108" spans="1:1" ht="16.5" x14ac:dyDescent="0.3">
      <c r="A108" s="9" t="s">
        <v>42</v>
      </c>
    </row>
    <row r="109" spans="1:1" ht="16.5" x14ac:dyDescent="0.3">
      <c r="A109" s="9" t="s">
        <v>40</v>
      </c>
    </row>
    <row r="110" spans="1:1" ht="16.5" x14ac:dyDescent="0.3">
      <c r="A110" s="69" t="s">
        <v>41</v>
      </c>
    </row>
  </sheetData>
  <mergeCells count="1">
    <mergeCell ref="B1:H1"/>
  </mergeCells>
  <phoneticPr fontId="0" type="noConversion"/>
  <hyperlinks>
    <hyperlink ref="A88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2025-02-04T18:00:42Z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