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AWRENCE/"/>
    </mc:Choice>
  </mc:AlternateContent>
  <xr:revisionPtr revIDLastSave="0" documentId="8_{88378201-1A1E-41EB-A67E-99EFC34178E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AWRENCE" sheetId="2" r:id="rId1"/>
  </sheets>
  <definedNames>
    <definedName name="_xlnm.Print_Area" localSheetId="0">LAWRENCE!$A$1:$H$79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1" i="2" l="1"/>
  <c r="Z50" i="2"/>
  <c r="Y50" i="2"/>
  <c r="Y77" i="2" s="1"/>
  <c r="X77" i="2"/>
  <c r="Z73" i="2"/>
  <c r="Z49" i="2"/>
  <c r="W48" i="2"/>
  <c r="Z48" i="2" s="1"/>
  <c r="W77" i="2" l="1"/>
  <c r="V77" i="2"/>
  <c r="Z47" i="2"/>
  <c r="Z46" i="2"/>
  <c r="U77" i="2"/>
  <c r="Z19" i="2"/>
  <c r="T77" i="2"/>
  <c r="Z45" i="2"/>
  <c r="S77" i="2"/>
  <c r="Z35" i="2"/>
  <c r="Z37" i="2"/>
  <c r="R36" i="2"/>
  <c r="R34" i="2"/>
  <c r="Z34" i="2" s="1"/>
  <c r="Z67" i="2"/>
  <c r="Q77" i="2"/>
  <c r="Z42" i="2"/>
  <c r="Z43" i="2"/>
  <c r="Z44" i="2"/>
  <c r="Z41" i="2"/>
  <c r="P77" i="2"/>
  <c r="O17" i="2"/>
  <c r="Z17" i="2" s="1"/>
  <c r="Z13" i="2"/>
  <c r="Z14" i="2"/>
  <c r="Z15" i="2"/>
  <c r="Z16" i="2"/>
  <c r="Z18" i="2"/>
  <c r="O12" i="2"/>
  <c r="Z40" i="2"/>
  <c r="N39" i="2"/>
  <c r="N77" i="2" s="1"/>
  <c r="R77" i="2" l="1"/>
  <c r="Z36" i="2"/>
  <c r="O77" i="2"/>
  <c r="Z12" i="2"/>
  <c r="Z39" i="2"/>
  <c r="M15" i="2"/>
  <c r="M77" i="2" s="1"/>
  <c r="L77" i="2"/>
  <c r="Z28" i="2"/>
  <c r="Z29" i="2"/>
  <c r="K77" i="2"/>
  <c r="J10" i="2"/>
  <c r="Z10" i="2" s="1"/>
  <c r="J8" i="2"/>
  <c r="Z9" i="2"/>
  <c r="Z11" i="2"/>
  <c r="Z20" i="2"/>
  <c r="Z21" i="2"/>
  <c r="Z22" i="2"/>
  <c r="Z23" i="2"/>
  <c r="Z24" i="2"/>
  <c r="Z25" i="2"/>
  <c r="Z26" i="2"/>
  <c r="Z27" i="2"/>
  <c r="Z30" i="2"/>
  <c r="Z31" i="2"/>
  <c r="Z32" i="2"/>
  <c r="Z33" i="2"/>
  <c r="Z38" i="2"/>
  <c r="Z56" i="2"/>
  <c r="Z57" i="2"/>
  <c r="Z58" i="2"/>
  <c r="Z59" i="2"/>
  <c r="Z60" i="2"/>
  <c r="Z61" i="2"/>
  <c r="Z62" i="2"/>
  <c r="Z63" i="2"/>
  <c r="Z64" i="2"/>
  <c r="Z65" i="2"/>
  <c r="Z66" i="2"/>
  <c r="Z68" i="2"/>
  <c r="Z69" i="2"/>
  <c r="Z70" i="2"/>
  <c r="Z71" i="2"/>
  <c r="Z74" i="2"/>
  <c r="Z75" i="2"/>
  <c r="Z76" i="2"/>
  <c r="I72" i="2"/>
  <c r="Z72" i="2" s="1"/>
  <c r="J77" i="2" l="1"/>
  <c r="Z8" i="2"/>
  <c r="I77" i="2"/>
  <c r="H77" i="2"/>
</calcChain>
</file>

<file path=xl/sharedStrings.xml><?xml version="1.0" encoding="utf-8"?>
<sst xmlns="http://schemas.openxmlformats.org/spreadsheetml/2006/main" count="273" uniqueCount="170">
  <si>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</si>
  <si>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</si>
  <si>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</si>
  <si>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</si>
  <si>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</si>
  <si>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</si>
  <si>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</si>
  <si>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</si>
  <si>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</si>
  <si>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</si>
  <si>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</si>
  <si>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</si>
  <si>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</si>
  <si>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</si>
  <si>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</si>
  <si>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</si>
  <si>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</si>
  <si>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</si>
  <si>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</si>
  <si>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</si>
  <si>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</si>
  <si>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</si>
  <si>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</si>
  <si>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</si>
  <si>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</si>
  <si>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</si>
  <si>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</si>
  <si>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</si>
  <si>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</si>
  <si>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</si>
  <si>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</si>
  <si>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</si>
  <si>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</si>
  <si>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</si>
  <si>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</si>
  <si>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</si>
  <si>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</si>
  <si>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</si>
  <si>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</si>
  <si>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</si>
  <si>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</si>
  <si>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</si>
  <si>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</si>
  <si>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</si>
  <si>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</si>
  <si>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</si>
  <si>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</si>
  <si>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</si>
  <si>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</si>
  <si>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</si>
  <si>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</si>
  <si>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</si>
  <si>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</si>
  <si>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</si>
  <si>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</si>
  <si>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</si>
  <si>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</si>
  <si>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</si>
  <si>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</si>
  <si>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</si>
  <si>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</si>
  <si>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</si>
  <si>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</si>
  <si>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</si>
  <si>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</si>
  <si>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</si>
  <si>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</si>
  <si>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</si>
  <si>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</si>
  <si>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</si>
  <si>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</si>
  <si>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</si>
  <si>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</si>
  <si>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</si>
  <si>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</si>
  <si>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</si>
  <si>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</si>
  <si>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</si>
  <si>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</si>
  <si>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</si>
  <si>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</si>
  <si>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</si>
  <si>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</si>
  <si>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</si>
  <si>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</si>
  <si>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</si>
  <si>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</si>
  <si>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</si>
  <si>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</si>
  <si>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</si>
  <si>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</si>
  <si>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</si>
  <si>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</si>
  <si>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</si>
  <si>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</si>
  <si>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</si>
  <si>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</si>
  <si>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</si>
  <si>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</si>
  <si>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</si>
  <si>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</si>
  <si>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</si>
  <si>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</si>
  <si>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</si>
  <si>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</si>
  <si>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</si>
  <si>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</si>
  <si>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</si>
  <si>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</si>
  <si>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</si>
  <si>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</si>
  <si>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</si>
  <si>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</si>
  <si>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</si>
  <si>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</si>
  <si>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</si>
  <si>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</si>
  <si>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</si>
  <si>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</si>
  <si>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</si>
  <si>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</si>
  <si>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</si>
  <si>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</si>
  <si>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</si>
  <si>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</si>
  <si>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</si>
  <si>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</si>
  <si>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</si>
  <si>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</si>
  <si>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</si>
  <si>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</si>
  <si>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</si>
  <si>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</si>
  <si>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</si>
  <si>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</si>
  <si>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</si>
  <si>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</si>
  <si>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</si>
  <si>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</si>
  <si>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</si>
  <si>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</si>
  <si>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</si>
  <si>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</si>
  <si>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</si>
  <si>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</si>
  <si>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RAPID RESPONSE STATE STAFF</t>
  </si>
  <si>
    <t>BUDGET #12 FY25 FEB. 4, 2025</t>
  </si>
  <si>
    <t>TO ADD RAPID RESPONSE STATE STAFF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</si>
  <si>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</si>
  <si>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</si>
  <si>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</si>
  <si>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</si>
  <si>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</si>
  <si>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</si>
  <si>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</si>
  <si>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OPERATION ABLE</t>
  </si>
  <si>
    <t>7003-0006</t>
  </si>
  <si>
    <t>K246</t>
  </si>
  <si>
    <t>DCSSCSEP25</t>
  </si>
  <si>
    <t>BUDGET #14  FY25 APRIL 2, 2025</t>
  </si>
  <si>
    <t>PART 2A:  MCC CAPACITY-EA SHELTER SUPPLEMENTAL FUNDING</t>
  </si>
  <si>
    <t>BUDGET #15 FY25</t>
  </si>
  <si>
    <t>BUDGET #15 FY25 APRIL 18, 2025</t>
  </si>
  <si>
    <t>BUDGET #16 FY25</t>
  </si>
  <si>
    <t>BUDGET #16  FY25 MAY 2, 2025</t>
  </si>
  <si>
    <t>BUDGET #17 FY25</t>
  </si>
  <si>
    <t>TO ADD WPP EXPANSION FUNDS</t>
  </si>
  <si>
    <t>BUDGET #17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</si>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</sst>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3" fillId="0" borderId="2" xfId="0" applyFont="1" applyBorder="1"/>
    <xf numFmtId="0" fontId="14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2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1"/>
  <sheetViews>
    <sheetView tabSelected="1" topLeftCell="A3" zoomScale="130" zoomScaleNormal="130" workbookViewId="0">
      <selection activeCell="A32" sqref="A32"/>
    </sheetView>
  </sheetViews>
  <sheetFormatPr defaultColWidth="9.15234375" defaultRowHeight="12" x14ac:dyDescent="0.35"/>
  <cols>
    <col min="1" max="1" width="78.4609375" style="3" customWidth="1"/>
    <col min="2" max="2" width="38.4609375" style="3" customWidth="1"/>
    <col min="3" max="3" width="19.15234375" style="2" customWidth="1"/>
    <col min="4" max="4" width="16.15234375" style="2" customWidth="1"/>
    <col min="5" max="5" width="11.4609375" style="2" customWidth="1"/>
    <col min="6" max="6" width="8.23046875" style="2" bestFit="1" customWidth="1"/>
    <col min="7" max="7" width="28.4609375" style="2" customWidth="1"/>
    <col min="8" max="8" width="14.07421875" style="2" hidden="1" customWidth="1"/>
    <col min="9" max="9" width="12.921875" style="2" hidden="1" customWidth="1"/>
    <col min="10" max="23" width="23.53515625" style="2" hidden="1" customWidth="1"/>
    <col min="24" max="24" width="23.4609375" style="2" hidden="1" customWidth="1"/>
    <col min="25" max="25" width="23.4609375" style="2" customWidth="1"/>
    <col min="26" max="26" width="13.921875" style="3" hidden="1" customWidth="1"/>
    <col min="27" max="27" width="11.15234375" style="3" bestFit="1" customWidth="1"/>
    <col min="28" max="28" width="12.921875" style="3" bestFit="1" customWidth="1"/>
    <col min="29" max="16384" width="9.15234375" style="3"/>
  </cols>
  <sheetData>
    <row r="1" spans="1:26" ht="20.149999999999999" x14ac:dyDescent="0.5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6" ht="20.149999999999999" x14ac:dyDescent="0.5">
      <c r="A2" s="4" t="s">
        <v>12</v>
      </c>
      <c r="B2" s="6"/>
      <c r="C2" s="6"/>
      <c r="D2" s="6"/>
      <c r="E2" s="7"/>
      <c r="F2" s="7"/>
      <c r="G2" s="7"/>
    </row>
    <row r="3" spans="1:26" ht="20.149999999999999" x14ac:dyDescent="0.5">
      <c r="A3" s="4" t="s">
        <v>13</v>
      </c>
      <c r="B3" s="6" t="s">
        <v>7</v>
      </c>
      <c r="C3" s="1"/>
    </row>
    <row r="4" spans="1:26" ht="20.6" thickBot="1" x14ac:dyDescent="0.55000000000000004">
      <c r="A4" s="4"/>
      <c r="B4" s="5"/>
      <c r="C4" s="1"/>
    </row>
    <row r="5" spans="1:26" s="9" customFormat="1" ht="55" customHeight="1" thickBot="1" x14ac:dyDescent="0.4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61" t="s">
        <v>144</v>
      </c>
      <c r="U5" s="61" t="s">
        <v>148</v>
      </c>
      <c r="V5" s="61" t="s">
        <v>154</v>
      </c>
      <c r="W5" s="61" t="s">
        <v>161</v>
      </c>
      <c r="X5" s="61" t="s">
        <v>163</v>
      </c>
      <c r="Y5" s="61" t="s">
        <v>165</v>
      </c>
      <c r="Z5" s="8" t="s">
        <v>6</v>
      </c>
    </row>
    <row r="6" spans="1:26" s="9" customFormat="1" ht="14.6" hidden="1" x14ac:dyDescent="0.4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29"/>
    </row>
    <row r="7" spans="1:26" s="9" customFormat="1" ht="14.6" hidden="1" x14ac:dyDescent="0.4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15"/>
    </row>
    <row r="8" spans="1:26" s="9" customFormat="1" ht="14.6" hidden="1" x14ac:dyDescent="0.4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7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15">
        <f>J8</f>
        <v>1247149</v>
      </c>
    </row>
    <row r="9" spans="1:26" s="9" customFormat="1" ht="14.6" hidden="1" x14ac:dyDescent="0.4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7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15">
        <f t="shared" ref="Z9:Z76" si="0">J9</f>
        <v>1</v>
      </c>
    </row>
    <row r="10" spans="1:26" s="9" customFormat="1" ht="14.6" hidden="1" x14ac:dyDescent="0.4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7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15">
        <f t="shared" si="0"/>
        <v>222523</v>
      </c>
    </row>
    <row r="11" spans="1:26" s="18" customFormat="1" ht="14.6" hidden="1" x14ac:dyDescent="0.4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7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15">
        <f t="shared" si="0"/>
        <v>1</v>
      </c>
    </row>
    <row r="12" spans="1:26" s="9" customFormat="1" ht="14.6" hidden="1" x14ac:dyDescent="0.4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4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5">
        <f>O12</f>
        <v>155665</v>
      </c>
    </row>
    <row r="13" spans="1:26" s="18" customFormat="1" ht="14.6" hidden="1" x14ac:dyDescent="0.4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4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15">
        <f t="shared" ref="Z13:Z18" si="1">O13</f>
        <v>1</v>
      </c>
    </row>
    <row r="14" spans="1:26" s="18" customFormat="1" ht="15.45" hidden="1" x14ac:dyDescent="0.4">
      <c r="A14" s="34"/>
      <c r="B14" s="16"/>
      <c r="C14" s="14"/>
      <c r="D14" s="55"/>
      <c r="E14" s="55"/>
      <c r="F14" s="14"/>
      <c r="G14" s="6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15">
        <f t="shared" si="1"/>
        <v>0</v>
      </c>
    </row>
    <row r="15" spans="1:26" s="18" customFormat="1" ht="14.6" hidden="1" x14ac:dyDescent="0.4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4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15">
        <f t="shared" si="1"/>
        <v>0</v>
      </c>
    </row>
    <row r="16" spans="1:26" s="18" customFormat="1" ht="14.6" hidden="1" x14ac:dyDescent="0.4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4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5">
        <f t="shared" si="1"/>
        <v>0</v>
      </c>
    </row>
    <row r="17" spans="1:27" s="18" customFormat="1" ht="14.6" hidden="1" x14ac:dyDescent="0.4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4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15">
        <f t="shared" si="1"/>
        <v>566456</v>
      </c>
    </row>
    <row r="18" spans="1:27" s="18" customFormat="1" ht="14.6" hidden="1" x14ac:dyDescent="0.4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4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15">
        <f t="shared" si="1"/>
        <v>1</v>
      </c>
    </row>
    <row r="19" spans="1:27" s="18" customFormat="1" ht="14.6" hidden="1" x14ac:dyDescent="0.4">
      <c r="A19" s="88" t="s">
        <v>145</v>
      </c>
      <c r="B19" s="16" t="s">
        <v>65</v>
      </c>
      <c r="C19" s="14" t="s">
        <v>103</v>
      </c>
      <c r="D19" s="14" t="s">
        <v>102</v>
      </c>
      <c r="E19" s="14">
        <v>6523</v>
      </c>
      <c r="F19" s="14">
        <v>17.277999999999999</v>
      </c>
      <c r="G19" s="74" t="s">
        <v>31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>
        <v>45000</v>
      </c>
      <c r="U19" s="48"/>
      <c r="V19" s="48"/>
      <c r="W19" s="48"/>
      <c r="X19" s="48"/>
      <c r="Y19" s="48"/>
      <c r="Z19" s="15">
        <f>T19</f>
        <v>45000</v>
      </c>
      <c r="AA19" s="54"/>
    </row>
    <row r="20" spans="1:27" s="18" customFormat="1" ht="14.6" hidden="1" x14ac:dyDescent="0.4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5">
        <f t="shared" si="0"/>
        <v>0</v>
      </c>
    </row>
    <row r="21" spans="1:27" s="9" customFormat="1" ht="14.6" hidden="1" x14ac:dyDescent="0.4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5">
        <f t="shared" si="0"/>
        <v>0</v>
      </c>
    </row>
    <row r="22" spans="1:27" s="9" customFormat="1" ht="14.6" hidden="1" x14ac:dyDescent="0.4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15">
        <f t="shared" si="0"/>
        <v>0</v>
      </c>
    </row>
    <row r="23" spans="1:27" s="9" customFormat="1" ht="14.6" hidden="1" x14ac:dyDescent="0.4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15">
        <f t="shared" si="0"/>
        <v>0</v>
      </c>
    </row>
    <row r="24" spans="1:27" s="9" customFormat="1" ht="14.6" hidden="1" x14ac:dyDescent="0.4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15">
        <f t="shared" si="0"/>
        <v>0</v>
      </c>
    </row>
    <row r="25" spans="1:27" s="9" customFormat="1" ht="15.45" hidden="1" x14ac:dyDescent="0.4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15">
        <f t="shared" si="0"/>
        <v>0</v>
      </c>
    </row>
    <row r="26" spans="1:27" s="9" customFormat="1" ht="15.45" hidden="1" x14ac:dyDescent="0.4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15">
        <f t="shared" si="0"/>
        <v>0</v>
      </c>
    </row>
    <row r="27" spans="1:27" s="9" customFormat="1" ht="15.45" hidden="1" x14ac:dyDescent="0.4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15">
        <f t="shared" si="0"/>
        <v>0</v>
      </c>
    </row>
    <row r="28" spans="1:27" s="9" customFormat="1" ht="15" hidden="1" x14ac:dyDescent="0.4">
      <c r="A28" s="44" t="s">
        <v>18</v>
      </c>
      <c r="B28" s="59" t="s">
        <v>56</v>
      </c>
      <c r="C28" s="52" t="s">
        <v>80</v>
      </c>
      <c r="D28" s="64" t="s">
        <v>22</v>
      </c>
      <c r="E28" s="65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15">
        <f>L28</f>
        <v>95000</v>
      </c>
    </row>
    <row r="29" spans="1:27" s="9" customFormat="1" ht="14.6" hidden="1" x14ac:dyDescent="0.4">
      <c r="A29" s="35" t="s">
        <v>14</v>
      </c>
      <c r="B29" s="59" t="s">
        <v>56</v>
      </c>
      <c r="C29" s="73" t="s">
        <v>78</v>
      </c>
      <c r="D29" s="64" t="s">
        <v>27</v>
      </c>
      <c r="E29" s="64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15">
        <f>K29</f>
        <v>525340.22</v>
      </c>
    </row>
    <row r="30" spans="1:27" s="9" customFormat="1" ht="14.6" hidden="1" x14ac:dyDescent="0.4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15">
        <f t="shared" si="0"/>
        <v>0</v>
      </c>
    </row>
    <row r="31" spans="1:27" s="9" customFormat="1" ht="15.45" x14ac:dyDescent="0.4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15">
        <f t="shared" si="0"/>
        <v>0</v>
      </c>
    </row>
    <row r="32" spans="1:27" s="9" customFormat="1" ht="15.45" x14ac:dyDescent="0.4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15">
        <f t="shared" si="0"/>
        <v>0</v>
      </c>
    </row>
    <row r="33" spans="1:26" s="9" customFormat="1" ht="14.6" x14ac:dyDescent="0.4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15">
        <f t="shared" si="0"/>
        <v>0</v>
      </c>
    </row>
    <row r="34" spans="1:26" s="9" customFormat="1" ht="14.6" hidden="1" x14ac:dyDescent="0.4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8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48"/>
      <c r="U34" s="48"/>
      <c r="V34" s="48"/>
      <c r="W34" s="48"/>
      <c r="X34" s="48"/>
      <c r="Y34" s="48"/>
      <c r="Z34" s="15">
        <f>R34</f>
        <v>90506</v>
      </c>
    </row>
    <row r="35" spans="1:26" s="9" customFormat="1" ht="14.6" hidden="1" x14ac:dyDescent="0.4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8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48"/>
      <c r="U35" s="48"/>
      <c r="V35" s="48"/>
      <c r="W35" s="48"/>
      <c r="X35" s="48"/>
      <c r="Y35" s="48"/>
      <c r="Z35" s="15">
        <f t="shared" ref="Z35:Z37" si="2">R35</f>
        <v>1</v>
      </c>
    </row>
    <row r="36" spans="1:26" s="9" customFormat="1" ht="14.6" hidden="1" x14ac:dyDescent="0.4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8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48"/>
      <c r="U36" s="48"/>
      <c r="V36" s="48"/>
      <c r="W36" s="48"/>
      <c r="X36" s="48"/>
      <c r="Y36" s="48"/>
      <c r="Z36" s="15">
        <f t="shared" si="2"/>
        <v>14999</v>
      </c>
    </row>
    <row r="37" spans="1:26" s="9" customFormat="1" ht="14.6" hidden="1" x14ac:dyDescent="0.4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8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48"/>
      <c r="U37" s="48"/>
      <c r="V37" s="48"/>
      <c r="W37" s="48"/>
      <c r="X37" s="48"/>
      <c r="Y37" s="48"/>
      <c r="Z37" s="15">
        <f t="shared" si="2"/>
        <v>1</v>
      </c>
    </row>
    <row r="38" spans="1:26" s="9" customFormat="1" ht="14.6" hidden="1" x14ac:dyDescent="0.4">
      <c r="A38" s="89" t="s">
        <v>43</v>
      </c>
      <c r="B38" s="16" t="s">
        <v>48</v>
      </c>
      <c r="C38" s="90" t="s">
        <v>49</v>
      </c>
      <c r="D38" s="14" t="s">
        <v>20</v>
      </c>
      <c r="E38" s="14" t="s">
        <v>21</v>
      </c>
      <c r="F38" s="14">
        <v>10.561</v>
      </c>
      <c r="G38" s="14" t="s">
        <v>50</v>
      </c>
      <c r="H38" s="48">
        <v>6441.0000000000018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15">
        <f t="shared" si="0"/>
        <v>0</v>
      </c>
    </row>
    <row r="39" spans="1:26" s="9" customFormat="1" ht="14.6" hidden="1" x14ac:dyDescent="0.4">
      <c r="A39" s="91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43"/>
      <c r="G39" s="14"/>
      <c r="H39" s="48"/>
      <c r="I39" s="48"/>
      <c r="J39" s="48"/>
      <c r="K39" s="48"/>
      <c r="L39" s="48"/>
      <c r="M39" s="48"/>
      <c r="N39" s="48">
        <f>54331.037107956-1</f>
        <v>54330.037107955999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15">
        <f>N39</f>
        <v>54330.037107955999</v>
      </c>
    </row>
    <row r="40" spans="1:26" s="9" customFormat="1" ht="14.6" hidden="1" x14ac:dyDescent="0.4">
      <c r="A40" s="91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43"/>
      <c r="G40" s="14"/>
      <c r="H40" s="48"/>
      <c r="I40" s="48"/>
      <c r="J40" s="48"/>
      <c r="K40" s="48"/>
      <c r="L40" s="48"/>
      <c r="M40" s="48"/>
      <c r="N40" s="48">
        <v>1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15">
        <f>N40</f>
        <v>1</v>
      </c>
    </row>
    <row r="41" spans="1:26" s="9" customFormat="1" ht="14.6" hidden="1" x14ac:dyDescent="0.4">
      <c r="A41" s="91" t="s">
        <v>107</v>
      </c>
      <c r="B41" s="16" t="s">
        <v>65</v>
      </c>
      <c r="C41" s="80" t="s">
        <v>108</v>
      </c>
      <c r="D41" s="81" t="s">
        <v>109</v>
      </c>
      <c r="E41" s="14" t="s">
        <v>110</v>
      </c>
      <c r="F41" s="43"/>
      <c r="G41" s="14"/>
      <c r="H41" s="48"/>
      <c r="I41" s="48"/>
      <c r="J41" s="48"/>
      <c r="K41" s="48"/>
      <c r="L41" s="48"/>
      <c r="M41" s="48"/>
      <c r="N41" s="48"/>
      <c r="O41" s="48"/>
      <c r="P41" s="48">
        <v>3050</v>
      </c>
      <c r="Q41" s="48"/>
      <c r="R41" s="48"/>
      <c r="S41" s="48"/>
      <c r="T41" s="48"/>
      <c r="U41" s="48"/>
      <c r="V41" s="48"/>
      <c r="W41" s="48"/>
      <c r="X41" s="48"/>
      <c r="Y41" s="48"/>
      <c r="Z41" s="15">
        <f>P41</f>
        <v>3050</v>
      </c>
    </row>
    <row r="42" spans="1:26" s="9" customFormat="1" ht="14.6" hidden="1" x14ac:dyDescent="0.4">
      <c r="A42" s="91" t="s">
        <v>111</v>
      </c>
      <c r="B42" s="16" t="s">
        <v>65</v>
      </c>
      <c r="C42" s="82" t="s">
        <v>112</v>
      </c>
      <c r="D42" s="82" t="s">
        <v>113</v>
      </c>
      <c r="E42" s="14" t="s">
        <v>114</v>
      </c>
      <c r="F42" s="43"/>
      <c r="G42" s="14"/>
      <c r="H42" s="48"/>
      <c r="I42" s="48"/>
      <c r="J42" s="48"/>
      <c r="K42" s="48"/>
      <c r="L42" s="48"/>
      <c r="M42" s="48"/>
      <c r="N42" s="48"/>
      <c r="O42" s="48"/>
      <c r="P42" s="48">
        <v>14386.44</v>
      </c>
      <c r="Q42" s="48"/>
      <c r="R42" s="48"/>
      <c r="S42" s="48"/>
      <c r="T42" s="48"/>
      <c r="U42" s="48"/>
      <c r="V42" s="48"/>
      <c r="W42" s="48"/>
      <c r="X42" s="48"/>
      <c r="Y42" s="48"/>
      <c r="Z42" s="15">
        <f t="shared" ref="Z42:Z44" si="3">P42</f>
        <v>14386.44</v>
      </c>
    </row>
    <row r="43" spans="1:26" s="9" customFormat="1" ht="14.6" hidden="1" x14ac:dyDescent="0.4">
      <c r="A43" s="91" t="s">
        <v>115</v>
      </c>
      <c r="B43" s="16" t="s">
        <v>65</v>
      </c>
      <c r="C43" s="83" t="s">
        <v>116</v>
      </c>
      <c r="D43" s="83" t="s">
        <v>117</v>
      </c>
      <c r="E43" s="14" t="s">
        <v>118</v>
      </c>
      <c r="F43" s="43"/>
      <c r="G43" s="14"/>
      <c r="H43" s="48"/>
      <c r="I43" s="48"/>
      <c r="J43" s="48"/>
      <c r="K43" s="48"/>
      <c r="L43" s="48"/>
      <c r="M43" s="48"/>
      <c r="N43" s="48"/>
      <c r="O43" s="48"/>
      <c r="P43" s="48">
        <v>19181.91</v>
      </c>
      <c r="Q43" s="48"/>
      <c r="R43" s="48"/>
      <c r="S43" s="48"/>
      <c r="T43" s="48"/>
      <c r="U43" s="48"/>
      <c r="V43" s="48"/>
      <c r="W43" s="48"/>
      <c r="X43" s="48"/>
      <c r="Y43" s="48"/>
      <c r="Z43" s="15">
        <f t="shared" si="3"/>
        <v>19181.91</v>
      </c>
    </row>
    <row r="44" spans="1:26" s="9" customFormat="1" ht="14.6" hidden="1" x14ac:dyDescent="0.4">
      <c r="A44" s="91" t="s">
        <v>119</v>
      </c>
      <c r="B44" s="16" t="s">
        <v>65</v>
      </c>
      <c r="C44" s="84" t="s">
        <v>120</v>
      </c>
      <c r="D44" s="84" t="s">
        <v>121</v>
      </c>
      <c r="E44" s="14" t="s">
        <v>122</v>
      </c>
      <c r="F44" s="43"/>
      <c r="G44" s="14"/>
      <c r="H44" s="48"/>
      <c r="I44" s="48"/>
      <c r="J44" s="48"/>
      <c r="K44" s="48"/>
      <c r="L44" s="48"/>
      <c r="M44" s="48"/>
      <c r="N44" s="48"/>
      <c r="O44" s="48"/>
      <c r="P44" s="48">
        <v>6707.83</v>
      </c>
      <c r="Q44" s="48"/>
      <c r="R44" s="48"/>
      <c r="S44" s="48"/>
      <c r="T44" s="48"/>
      <c r="U44" s="48"/>
      <c r="V44" s="48"/>
      <c r="W44" s="48"/>
      <c r="X44" s="48"/>
      <c r="Y44" s="48"/>
      <c r="Z44" s="15">
        <f t="shared" si="3"/>
        <v>6707.83</v>
      </c>
    </row>
    <row r="45" spans="1:26" s="9" customFormat="1" ht="14.6" hidden="1" x14ac:dyDescent="0.4">
      <c r="A45" s="91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43"/>
      <c r="G45" s="14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>
        <v>26613.174999999999</v>
      </c>
      <c r="T45" s="48"/>
      <c r="U45" s="48"/>
      <c r="V45" s="48"/>
      <c r="W45" s="48"/>
      <c r="X45" s="48"/>
      <c r="Y45" s="48"/>
      <c r="Z45" s="15">
        <f>S45</f>
        <v>26613.174999999999</v>
      </c>
    </row>
    <row r="46" spans="1:26" s="9" customFormat="1" ht="14.6" hidden="1" x14ac:dyDescent="0.4">
      <c r="A46" s="91" t="s">
        <v>149</v>
      </c>
      <c r="B46" s="16" t="s">
        <v>65</v>
      </c>
      <c r="C46" s="83" t="s">
        <v>150</v>
      </c>
      <c r="D46" s="68" t="s">
        <v>151</v>
      </c>
      <c r="E46" s="14" t="s">
        <v>152</v>
      </c>
      <c r="F46" s="43"/>
      <c r="G46" s="14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v>1537.47</v>
      </c>
      <c r="V46" s="48"/>
      <c r="W46" s="48"/>
      <c r="X46" s="48"/>
      <c r="Y46" s="48"/>
      <c r="Z46" s="15">
        <f>U46</f>
        <v>1537.47</v>
      </c>
    </row>
    <row r="47" spans="1:26" s="9" customFormat="1" ht="14.6" hidden="1" x14ac:dyDescent="0.4">
      <c r="A47" s="89" t="s">
        <v>155</v>
      </c>
      <c r="B47" s="16" t="s">
        <v>65</v>
      </c>
      <c r="C47" s="93" t="s">
        <v>158</v>
      </c>
      <c r="D47" s="92" t="s">
        <v>156</v>
      </c>
      <c r="E47" s="14" t="s">
        <v>157</v>
      </c>
      <c r="F47" s="43"/>
      <c r="G47" s="1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>
        <v>2006.95</v>
      </c>
      <c r="W47" s="48"/>
      <c r="X47" s="48"/>
      <c r="Y47" s="48"/>
      <c r="Z47" s="15">
        <f>V47</f>
        <v>2006.95</v>
      </c>
    </row>
    <row r="48" spans="1:26" s="71" customFormat="1" ht="15.9" hidden="1" x14ac:dyDescent="0.45">
      <c r="A48" s="94" t="s">
        <v>160</v>
      </c>
      <c r="B48" s="16" t="s">
        <v>88</v>
      </c>
      <c r="C48" s="14" t="s">
        <v>89</v>
      </c>
      <c r="D48" s="14" t="s">
        <v>90</v>
      </c>
      <c r="E48" s="14" t="s">
        <v>91</v>
      </c>
      <c r="F48" s="75"/>
      <c r="G48" s="55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>
        <f>7372-1</f>
        <v>7371</v>
      </c>
      <c r="X48" s="70"/>
      <c r="Y48" s="70"/>
      <c r="Z48" s="15">
        <f>W48</f>
        <v>7371</v>
      </c>
    </row>
    <row r="49" spans="1:26" s="9" customFormat="1" ht="15.45" hidden="1" x14ac:dyDescent="0.4">
      <c r="A49" s="94" t="s">
        <v>160</v>
      </c>
      <c r="B49" s="16" t="s">
        <v>92</v>
      </c>
      <c r="C49" s="14" t="s">
        <v>89</v>
      </c>
      <c r="D49" s="14" t="s">
        <v>90</v>
      </c>
      <c r="E49" s="14" t="s">
        <v>91</v>
      </c>
      <c r="F49" s="39"/>
      <c r="G49" s="16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>
        <v>1</v>
      </c>
      <c r="X49" s="48"/>
      <c r="Y49" s="48"/>
      <c r="Z49" s="15">
        <f>W49</f>
        <v>1</v>
      </c>
    </row>
    <row r="50" spans="1:26" s="9" customFormat="1" ht="14.6" x14ac:dyDescent="0.4">
      <c r="A50" s="89" t="s">
        <v>168</v>
      </c>
      <c r="B50" s="16" t="s">
        <v>65</v>
      </c>
      <c r="C50" s="97" t="s">
        <v>169</v>
      </c>
      <c r="D50" s="14" t="s">
        <v>20</v>
      </c>
      <c r="E50" s="14" t="s">
        <v>21</v>
      </c>
      <c r="F50" s="14">
        <v>10.561</v>
      </c>
      <c r="G50" s="13" t="s">
        <v>50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>
        <f>26347-1</f>
        <v>26346</v>
      </c>
      <c r="Z50" s="15">
        <f>Y50</f>
        <v>26346</v>
      </c>
    </row>
    <row r="51" spans="1:26" s="9" customFormat="1" ht="14.6" x14ac:dyDescent="0.4">
      <c r="A51" s="89" t="s">
        <v>168</v>
      </c>
      <c r="B51" s="16" t="s">
        <v>61</v>
      </c>
      <c r="C51" s="97" t="s">
        <v>169</v>
      </c>
      <c r="D51" s="14" t="s">
        <v>20</v>
      </c>
      <c r="E51" s="14" t="s">
        <v>21</v>
      </c>
      <c r="F51" s="14">
        <v>10.561</v>
      </c>
      <c r="G51" s="13" t="s">
        <v>50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>
        <v>1</v>
      </c>
      <c r="Z51" s="15">
        <f>Y51</f>
        <v>1</v>
      </c>
    </row>
    <row r="52" spans="1:26" s="9" customFormat="1" ht="15.45" x14ac:dyDescent="0.4">
      <c r="A52" s="94"/>
      <c r="B52" s="16"/>
      <c r="C52" s="14"/>
      <c r="D52" s="43"/>
      <c r="E52" s="43"/>
      <c r="F52" s="39"/>
      <c r="G52" s="39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15"/>
    </row>
    <row r="53" spans="1:26" s="9" customFormat="1" ht="15.45" x14ac:dyDescent="0.4">
      <c r="A53" s="94"/>
      <c r="B53" s="16"/>
      <c r="C53" s="14"/>
      <c r="D53" s="43"/>
      <c r="E53" s="43"/>
      <c r="F53" s="39"/>
      <c r="G53" s="39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15"/>
    </row>
    <row r="54" spans="1:26" s="9" customFormat="1" ht="15.45" x14ac:dyDescent="0.4">
      <c r="A54" s="94"/>
      <c r="B54" s="16"/>
      <c r="C54" s="14"/>
      <c r="D54" s="43"/>
      <c r="E54" s="43"/>
      <c r="F54" s="39"/>
      <c r="G54" s="39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15"/>
    </row>
    <row r="55" spans="1:26" s="9" customFormat="1" ht="15.45" x14ac:dyDescent="0.4">
      <c r="A55" s="94"/>
      <c r="B55" s="16"/>
      <c r="C55" s="14"/>
      <c r="D55" s="43"/>
      <c r="E55" s="43"/>
      <c r="F55" s="39"/>
      <c r="G55" s="39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15"/>
    </row>
    <row r="56" spans="1:26" s="9" customFormat="1" ht="14.6" hidden="1" x14ac:dyDescent="0.4">
      <c r="A56" s="56" t="s">
        <v>8</v>
      </c>
      <c r="B56" s="16"/>
      <c r="C56" s="14"/>
      <c r="D56" s="43"/>
      <c r="E56" s="43"/>
      <c r="F56" s="39"/>
      <c r="G56" s="39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15">
        <f t="shared" si="0"/>
        <v>0</v>
      </c>
    </row>
    <row r="57" spans="1:26" s="9" customFormat="1" ht="14.6" hidden="1" x14ac:dyDescent="0.4">
      <c r="A57" s="14" t="s">
        <v>29</v>
      </c>
      <c r="B57" s="16"/>
      <c r="C57" s="14"/>
      <c r="D57" s="43"/>
      <c r="E57" s="43"/>
      <c r="F57" s="39"/>
      <c r="G57" s="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15">
        <f t="shared" si="0"/>
        <v>0</v>
      </c>
    </row>
    <row r="58" spans="1:26" s="9" customFormat="1" ht="14.6" hidden="1" x14ac:dyDescent="0.4">
      <c r="A58" s="34"/>
      <c r="B58" s="16"/>
      <c r="C58" s="14"/>
      <c r="D58" s="51"/>
      <c r="E58" s="51"/>
      <c r="F58" s="14"/>
      <c r="G58" s="6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15">
        <f t="shared" si="0"/>
        <v>0</v>
      </c>
    </row>
    <row r="59" spans="1:26" s="9" customFormat="1" ht="14.6" hidden="1" x14ac:dyDescent="0.4">
      <c r="A59" s="34" t="s">
        <v>35</v>
      </c>
      <c r="B59" s="16" t="s">
        <v>38</v>
      </c>
      <c r="C59" s="14" t="s">
        <v>36</v>
      </c>
      <c r="D59" s="51" t="s">
        <v>17</v>
      </c>
      <c r="E59" s="51" t="s">
        <v>37</v>
      </c>
      <c r="F59" s="14">
        <v>17.245000000000001</v>
      </c>
      <c r="G59" s="68" t="s">
        <v>33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15">
        <f t="shared" si="0"/>
        <v>0</v>
      </c>
    </row>
    <row r="60" spans="1:26" s="9" customFormat="1" ht="14.6" hidden="1" x14ac:dyDescent="0.4">
      <c r="A60" s="34"/>
      <c r="B60" s="16"/>
      <c r="C60" s="14"/>
      <c r="D60" s="14"/>
      <c r="E60" s="14"/>
      <c r="F60" s="14"/>
      <c r="G60" s="14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15">
        <f t="shared" si="0"/>
        <v>0</v>
      </c>
    </row>
    <row r="61" spans="1:26" s="9" customFormat="1" ht="14.6" hidden="1" x14ac:dyDescent="0.4">
      <c r="A61" s="45"/>
      <c r="B61" s="46"/>
      <c r="C61" s="14"/>
      <c r="D61" s="14"/>
      <c r="E61" s="14"/>
      <c r="F61" s="14"/>
      <c r="G61" s="1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15">
        <f t="shared" si="0"/>
        <v>0</v>
      </c>
    </row>
    <row r="62" spans="1:26" s="9" customFormat="1" ht="14.6" hidden="1" x14ac:dyDescent="0.4">
      <c r="A62" s="45"/>
      <c r="B62" s="16"/>
      <c r="C62" s="14"/>
      <c r="D62" s="14"/>
      <c r="E62" s="14"/>
      <c r="F62" s="14"/>
      <c r="G62" s="14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15">
        <f t="shared" si="0"/>
        <v>0</v>
      </c>
    </row>
    <row r="63" spans="1:26" s="9" customFormat="1" ht="14.6" hidden="1" x14ac:dyDescent="0.4">
      <c r="A63" s="45"/>
      <c r="B63" s="16"/>
      <c r="C63" s="14"/>
      <c r="D63" s="14"/>
      <c r="E63" s="14"/>
      <c r="F63" s="14"/>
      <c r="G63" s="14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15">
        <f t="shared" si="0"/>
        <v>0</v>
      </c>
    </row>
    <row r="64" spans="1:26" s="9" customFormat="1" ht="14.6" hidden="1" x14ac:dyDescent="0.4">
      <c r="A64" s="17"/>
      <c r="B64" s="39"/>
      <c r="C64" s="40"/>
      <c r="D64" s="40"/>
      <c r="E64" s="41"/>
      <c r="F64" s="39"/>
      <c r="G64" s="39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15">
        <f t="shared" si="0"/>
        <v>0</v>
      </c>
    </row>
    <row r="65" spans="1:27" s="9" customFormat="1" ht="14.6" hidden="1" x14ac:dyDescent="0.4">
      <c r="A65" s="24" t="s">
        <v>8</v>
      </c>
      <c r="B65" s="39"/>
      <c r="C65" s="40"/>
      <c r="D65" s="40"/>
      <c r="E65" s="41"/>
      <c r="F65" s="39"/>
      <c r="G65" s="39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15">
        <f t="shared" si="0"/>
        <v>0</v>
      </c>
    </row>
    <row r="66" spans="1:27" s="9" customFormat="1" ht="14.6" hidden="1" x14ac:dyDescent="0.4">
      <c r="A66" s="14" t="s">
        <v>125</v>
      </c>
      <c r="B66" s="39"/>
      <c r="C66" s="40"/>
      <c r="D66" s="40"/>
      <c r="E66" s="41"/>
      <c r="F66" s="39"/>
      <c r="G66" s="39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15">
        <f t="shared" si="0"/>
        <v>0</v>
      </c>
    </row>
    <row r="67" spans="1:27" s="9" customFormat="1" ht="15.45" hidden="1" x14ac:dyDescent="0.4">
      <c r="A67" s="85" t="s">
        <v>127</v>
      </c>
      <c r="B67" s="16" t="s">
        <v>65</v>
      </c>
      <c r="C67" s="86" t="s">
        <v>128</v>
      </c>
      <c r="D67" s="36" t="s">
        <v>16</v>
      </c>
      <c r="E67" s="37" t="s">
        <v>129</v>
      </c>
      <c r="F67" s="33">
        <v>17.800999999999998</v>
      </c>
      <c r="G67" s="87" t="s">
        <v>34</v>
      </c>
      <c r="H67" s="48"/>
      <c r="I67" s="48"/>
      <c r="J67" s="48"/>
      <c r="K67" s="48"/>
      <c r="L67" s="48"/>
      <c r="M67" s="48"/>
      <c r="N67" s="48"/>
      <c r="O67" s="48"/>
      <c r="P67" s="48"/>
      <c r="Q67" s="48">
        <v>13243</v>
      </c>
      <c r="R67" s="48"/>
      <c r="S67" s="48"/>
      <c r="T67" s="48"/>
      <c r="U67" s="48"/>
      <c r="V67" s="48"/>
      <c r="W67" s="48"/>
      <c r="X67" s="48"/>
      <c r="Y67" s="48"/>
      <c r="Z67" s="15">
        <f>Q67</f>
        <v>13243</v>
      </c>
    </row>
    <row r="68" spans="1:27" s="9" customFormat="1" ht="14.6" hidden="1" x14ac:dyDescent="0.4">
      <c r="A68" s="42"/>
      <c r="B68" s="16"/>
      <c r="C68" s="36"/>
      <c r="D68" s="36"/>
      <c r="E68" s="37"/>
      <c r="F68" s="33"/>
      <c r="G68" s="6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15">
        <f t="shared" si="0"/>
        <v>0</v>
      </c>
    </row>
    <row r="69" spans="1:27" s="9" customFormat="1" ht="14.6" hidden="1" x14ac:dyDescent="0.4">
      <c r="A69" s="17"/>
      <c r="B69" s="16"/>
      <c r="C69" s="36"/>
      <c r="D69" s="36"/>
      <c r="E69" s="37"/>
      <c r="F69" s="16"/>
      <c r="G69" s="16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15">
        <f t="shared" si="0"/>
        <v>0</v>
      </c>
    </row>
    <row r="70" spans="1:27" s="9" customFormat="1" ht="14.6" hidden="1" x14ac:dyDescent="0.4">
      <c r="A70" s="38" t="s">
        <v>8</v>
      </c>
      <c r="B70" s="16"/>
      <c r="C70" s="36"/>
      <c r="D70" s="36"/>
      <c r="E70" s="37"/>
      <c r="F70" s="16"/>
      <c r="G70" s="16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15">
        <f t="shared" si="0"/>
        <v>0</v>
      </c>
    </row>
    <row r="71" spans="1:27" s="9" customFormat="1" ht="14.6" hidden="1" x14ac:dyDescent="0.4">
      <c r="A71" s="14" t="s">
        <v>51</v>
      </c>
      <c r="B71" s="10"/>
      <c r="C71" s="11"/>
      <c r="D71" s="11"/>
      <c r="E71" s="12"/>
      <c r="F71" s="13"/>
      <c r="G71" s="13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15">
        <f t="shared" si="0"/>
        <v>0</v>
      </c>
    </row>
    <row r="72" spans="1:27" s="9" customFormat="1" ht="15.45" hidden="1" x14ac:dyDescent="0.4">
      <c r="A72" s="62" t="s">
        <v>55</v>
      </c>
      <c r="B72" s="59" t="s">
        <v>56</v>
      </c>
      <c r="C72" s="14" t="s">
        <v>57</v>
      </c>
      <c r="D72" s="14" t="s">
        <v>58</v>
      </c>
      <c r="E72" s="14" t="s">
        <v>59</v>
      </c>
      <c r="F72" s="14">
        <v>17.225000000000001</v>
      </c>
      <c r="G72" s="72" t="s">
        <v>60</v>
      </c>
      <c r="H72" s="48"/>
      <c r="I72" s="48">
        <f>295002-1</f>
        <v>295001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>
        <v>185079</v>
      </c>
      <c r="Y72" s="48"/>
      <c r="Z72" s="15">
        <f>SUM(I72:X72)</f>
        <v>480080</v>
      </c>
    </row>
    <row r="73" spans="1:27" s="9" customFormat="1" ht="15.45" hidden="1" x14ac:dyDescent="0.4">
      <c r="A73" s="62" t="s">
        <v>55</v>
      </c>
      <c r="B73" s="57" t="s">
        <v>61</v>
      </c>
      <c r="C73" s="14" t="s">
        <v>57</v>
      </c>
      <c r="D73" s="14" t="s">
        <v>58</v>
      </c>
      <c r="E73" s="14" t="s">
        <v>59</v>
      </c>
      <c r="F73" s="14">
        <v>17.225000000000001</v>
      </c>
      <c r="G73" s="72" t="s">
        <v>60</v>
      </c>
      <c r="H73" s="48"/>
      <c r="I73" s="48">
        <v>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15">
        <f>SUM(I73:X73)</f>
        <v>1</v>
      </c>
    </row>
    <row r="74" spans="1:27" s="9" customFormat="1" ht="14.6" hidden="1" x14ac:dyDescent="0.4">
      <c r="A74" s="45"/>
      <c r="B74" s="16"/>
      <c r="C74" s="14"/>
      <c r="D74" s="14"/>
      <c r="E74" s="14"/>
      <c r="F74" s="14"/>
      <c r="G74" s="43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15">
        <f t="shared" si="0"/>
        <v>0</v>
      </c>
    </row>
    <row r="75" spans="1:27" s="9" customFormat="1" ht="14.6" hidden="1" x14ac:dyDescent="0.4">
      <c r="A75" s="17"/>
      <c r="B75" s="16"/>
      <c r="C75" s="14"/>
      <c r="D75" s="14"/>
      <c r="E75" s="14"/>
      <c r="F75" s="14"/>
      <c r="G75" s="43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15">
        <f t="shared" si="0"/>
        <v>0</v>
      </c>
    </row>
    <row r="76" spans="1:27" s="9" customFormat="1" ht="14.6" x14ac:dyDescent="0.4">
      <c r="A76" s="17"/>
      <c r="B76" s="16"/>
      <c r="C76" s="36"/>
      <c r="D76" s="40"/>
      <c r="E76" s="41"/>
      <c r="F76" s="43"/>
      <c r="G76" s="43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15">
        <f t="shared" si="0"/>
        <v>0</v>
      </c>
    </row>
    <row r="77" spans="1:27" s="9" customFormat="1" ht="14.6" x14ac:dyDescent="0.4">
      <c r="A77" s="17" t="s">
        <v>0</v>
      </c>
      <c r="B77" s="17"/>
      <c r="C77" s="53"/>
      <c r="D77" s="53"/>
      <c r="E77" s="53"/>
      <c r="F77" s="53"/>
      <c r="G77" s="53"/>
      <c r="H77" s="48">
        <f>SUM(H8:H76)</f>
        <v>6441.0000000000018</v>
      </c>
      <c r="I77" s="48">
        <f>SUM(I71:I74)</f>
        <v>295002</v>
      </c>
      <c r="J77" s="48">
        <f>SUM(J8:J11)</f>
        <v>1469674</v>
      </c>
      <c r="K77" s="48">
        <f>SUM(K25:K31)</f>
        <v>525340.22</v>
      </c>
      <c r="L77" s="48">
        <f>SUM(L27:L31)</f>
        <v>95000</v>
      </c>
      <c r="M77" s="48">
        <f>SUM(M7:M17)</f>
        <v>909385</v>
      </c>
      <c r="N77" s="48">
        <f>SUM(N33:N49)</f>
        <v>54331.037107955999</v>
      </c>
      <c r="O77" s="48">
        <f>SUM(O7:O20)</f>
        <v>722123</v>
      </c>
      <c r="P77" s="48">
        <f>SUM(P35:P49)</f>
        <v>43326.180000000008</v>
      </c>
      <c r="Q77" s="48">
        <f>SUM(Q65:Q76)</f>
        <v>13243</v>
      </c>
      <c r="R77" s="48">
        <f>SUM(R33:R49)</f>
        <v>105507</v>
      </c>
      <c r="S77" s="48">
        <f>SUM(S45:S76)</f>
        <v>26613.174999999999</v>
      </c>
      <c r="T77" s="48">
        <f>SUM(T7:T22)</f>
        <v>45000</v>
      </c>
      <c r="U77" s="48">
        <f>SUM(U46:U49)</f>
        <v>1537.47</v>
      </c>
      <c r="V77" s="48">
        <f>SUM(V47:V48)</f>
        <v>2006.95</v>
      </c>
      <c r="W77" s="48">
        <f>SUM(W33:W49)</f>
        <v>7372</v>
      </c>
      <c r="X77" s="48">
        <f>SUM(X69:X75)</f>
        <v>185079</v>
      </c>
      <c r="Y77" s="48">
        <f>SUM(Y33:Y53)</f>
        <v>26347</v>
      </c>
      <c r="Z77" s="32"/>
      <c r="AA77" s="66"/>
    </row>
    <row r="78" spans="1:27" s="9" customFormat="1" ht="14.6" x14ac:dyDescent="0.4">
      <c r="A78" s="19"/>
      <c r="B78" s="19"/>
      <c r="C78" s="20"/>
      <c r="D78" s="20"/>
      <c r="E78" s="20"/>
      <c r="F78" s="20"/>
      <c r="G78" s="2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2"/>
    </row>
    <row r="79" spans="1:27" s="9" customFormat="1" ht="14.6" x14ac:dyDescent="0.4">
      <c r="A79" s="1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1:27" s="9" customFormat="1" ht="14.6" x14ac:dyDescent="0.4">
      <c r="A80" s="18" t="s">
        <v>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 s="9" customFormat="1" ht="14.6" hidden="1" x14ac:dyDescent="0.4">
      <c r="A81" s="18" t="s">
        <v>47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1:25" s="9" customFormat="1" ht="14.6" hidden="1" x14ac:dyDescent="0.4">
      <c r="A82" s="19" t="s">
        <v>44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pans="1:25" ht="14.6" hidden="1" x14ac:dyDescent="0.4">
      <c r="A83" s="18" t="s">
        <v>53</v>
      </c>
    </row>
    <row r="84" spans="1:25" ht="14.6" hidden="1" x14ac:dyDescent="0.4">
      <c r="A84" s="19" t="s">
        <v>54</v>
      </c>
    </row>
    <row r="85" spans="1:25" ht="14.6" hidden="1" x14ac:dyDescent="0.4">
      <c r="A85" s="18" t="s">
        <v>72</v>
      </c>
    </row>
    <row r="86" spans="1:25" ht="14.6" hidden="1" x14ac:dyDescent="0.4">
      <c r="A86" s="19" t="s">
        <v>73</v>
      </c>
    </row>
    <row r="87" spans="1:25" ht="14.6" hidden="1" x14ac:dyDescent="0.4">
      <c r="A87" s="18" t="s">
        <v>75</v>
      </c>
    </row>
    <row r="88" spans="1:25" ht="14.6" hidden="1" x14ac:dyDescent="0.4">
      <c r="A88" s="19" t="s">
        <v>76</v>
      </c>
    </row>
    <row r="89" spans="1:25" ht="14.6" hidden="1" x14ac:dyDescent="0.4">
      <c r="A89" s="18" t="s">
        <v>82</v>
      </c>
    </row>
    <row r="90" spans="1:25" ht="14.6" hidden="1" x14ac:dyDescent="0.4">
      <c r="A90" s="19" t="s">
        <v>81</v>
      </c>
    </row>
    <row r="91" spans="1:25" ht="14.6" hidden="1" x14ac:dyDescent="0.4">
      <c r="A91" s="18" t="s">
        <v>85</v>
      </c>
    </row>
    <row r="92" spans="1:25" ht="14.6" hidden="1" x14ac:dyDescent="0.4">
      <c r="A92" s="19" t="s">
        <v>84</v>
      </c>
    </row>
    <row r="93" spans="1:25" ht="14.6" hidden="1" x14ac:dyDescent="0.4">
      <c r="A93" s="18" t="s">
        <v>95</v>
      </c>
    </row>
    <row r="94" spans="1:25" ht="14.6" hidden="1" x14ac:dyDescent="0.4">
      <c r="A94" s="19" t="s">
        <v>94</v>
      </c>
    </row>
    <row r="95" spans="1:25" hidden="1" x14ac:dyDescent="0.35"/>
    <row r="96" spans="1:25" s="77" customFormat="1" ht="12.45" hidden="1" x14ac:dyDescent="0.35">
      <c r="A96" s="76" t="s">
        <v>93</v>
      </c>
      <c r="C96" s="78"/>
      <c r="D96" s="78"/>
      <c r="E96" s="78"/>
      <c r="F96" s="78"/>
      <c r="G96" s="78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8" spans="1:1" ht="14.6" hidden="1" x14ac:dyDescent="0.4">
      <c r="A98" s="18" t="s">
        <v>99</v>
      </c>
    </row>
    <row r="99" spans="1:1" ht="14.6" hidden="1" x14ac:dyDescent="0.4">
      <c r="A99" s="19" t="s">
        <v>98</v>
      </c>
    </row>
    <row r="100" spans="1:1" ht="14.6" hidden="1" x14ac:dyDescent="0.4">
      <c r="A100" s="18" t="s">
        <v>106</v>
      </c>
    </row>
    <row r="101" spans="1:1" ht="14.6" hidden="1" x14ac:dyDescent="0.4">
      <c r="A101" s="19" t="s">
        <v>105</v>
      </c>
    </row>
    <row r="102" spans="1:1" ht="14.6" hidden="1" x14ac:dyDescent="0.4">
      <c r="A102" s="18" t="s">
        <v>124</v>
      </c>
    </row>
    <row r="103" spans="1:1" ht="14.6" hidden="1" x14ac:dyDescent="0.4">
      <c r="A103" s="19" t="s">
        <v>123</v>
      </c>
    </row>
    <row r="104" spans="1:1" ht="14.6" hidden="1" x14ac:dyDescent="0.4">
      <c r="A104" s="18" t="s">
        <v>131</v>
      </c>
    </row>
    <row r="105" spans="1:1" ht="14.6" hidden="1" x14ac:dyDescent="0.4">
      <c r="A105" s="19" t="s">
        <v>130</v>
      </c>
    </row>
    <row r="106" spans="1:1" ht="14.6" hidden="1" x14ac:dyDescent="0.4">
      <c r="A106" s="18" t="s">
        <v>138</v>
      </c>
    </row>
    <row r="107" spans="1:1" ht="14.6" hidden="1" x14ac:dyDescent="0.4">
      <c r="A107" s="19" t="s">
        <v>139</v>
      </c>
    </row>
    <row r="108" spans="1:1" ht="14.6" hidden="1" x14ac:dyDescent="0.4">
      <c r="A108" s="18" t="s">
        <v>146</v>
      </c>
    </row>
    <row r="109" spans="1:1" ht="14.6" hidden="1" x14ac:dyDescent="0.4">
      <c r="A109" s="19" t="s">
        <v>147</v>
      </c>
    </row>
    <row r="110" spans="1:1" ht="14.6" hidden="1" x14ac:dyDescent="0.4">
      <c r="A110" s="18" t="s">
        <v>153</v>
      </c>
    </row>
    <row r="111" spans="1:1" ht="14.6" hidden="1" x14ac:dyDescent="0.4">
      <c r="A111" s="19" t="s">
        <v>105</v>
      </c>
    </row>
    <row r="112" spans="1:1" ht="14.6" hidden="1" x14ac:dyDescent="0.4">
      <c r="A112" s="18" t="s">
        <v>159</v>
      </c>
    </row>
    <row r="113" spans="1:1" ht="14.6" hidden="1" x14ac:dyDescent="0.4">
      <c r="A113" s="19" t="s">
        <v>105</v>
      </c>
    </row>
    <row r="114" spans="1:1" ht="14.6" hidden="1" x14ac:dyDescent="0.4">
      <c r="A114" s="18" t="s">
        <v>162</v>
      </c>
    </row>
    <row r="115" spans="1:1" ht="14.6" hidden="1" x14ac:dyDescent="0.4">
      <c r="A115" s="19" t="s">
        <v>94</v>
      </c>
    </row>
    <row r="116" spans="1:1" ht="14.6" hidden="1" x14ac:dyDescent="0.4">
      <c r="A116" s="18" t="s">
        <v>164</v>
      </c>
    </row>
    <row r="117" spans="1:1" ht="14.6" hidden="1" x14ac:dyDescent="0.4">
      <c r="A117" s="19" t="s">
        <v>54</v>
      </c>
    </row>
    <row r="118" spans="1:1" ht="14.6" x14ac:dyDescent="0.4">
      <c r="A118" s="18" t="s">
        <v>167</v>
      </c>
    </row>
    <row r="119" spans="1:1" ht="14.6" x14ac:dyDescent="0.4">
      <c r="A119" s="19" t="s">
        <v>166</v>
      </c>
    </row>
    <row r="128" spans="1:1" ht="14.6" x14ac:dyDescent="0.4">
      <c r="A128" s="9" t="s">
        <v>39</v>
      </c>
    </row>
    <row r="129" spans="1:1" ht="14.6" x14ac:dyDescent="0.4">
      <c r="A129" s="9" t="s">
        <v>42</v>
      </c>
    </row>
    <row r="130" spans="1:1" ht="14.6" x14ac:dyDescent="0.4">
      <c r="A130" s="9" t="s">
        <v>40</v>
      </c>
    </row>
    <row r="131" spans="1:1" ht="14.6" x14ac:dyDescent="0.4">
      <c r="A131" s="69" t="s">
        <v>41</v>
      </c>
    </row>
  </sheetData>
  <mergeCells count="1">
    <mergeCell ref="B1:H1"/>
  </mergeCells>
  <phoneticPr fontId="0" type="noConversion"/>
  <hyperlinks>
    <hyperlink ref="A96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2019-01-09T17:18:17Z</cp:lastPrinted>
  <dcterms:created xsi:type="dcterms:W3CDTF">2000-04-13T13:33:42Z</dcterms:created>
  <dcterms:modified xsi:type="dcterms:W3CDTF">2025-05-15T14:08:12Z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