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4331465-8009-422A-9F11-BBE1BC4CDABB}" xr6:coauthVersionLast="47" xr6:coauthVersionMax="47" xr10:uidLastSave="{00000000-0000-0000-0000-000000000000}"/>
  <bookViews>
    <workbookView xWindow="315" yWindow="300" windowWidth="28500" windowHeight="15300" xr2:uid="{00000000-000D-0000-FFFF-FFFF00000000}"/>
  </bookViews>
  <sheets>
    <sheet name="LOWELL" sheetId="2" r:id="rId1"/>
  </sheets>
  <definedNames>
    <definedName name="_xlnm.Print_Area" localSheetId="0">LOWELL!$A$1:$H$87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0" i="2" l="1"/>
  <c r="T85" i="2"/>
  <c r="S17" i="2"/>
  <c r="U17" i="2" s="1"/>
  <c r="S15" i="2"/>
  <c r="U15" i="2" s="1"/>
  <c r="U16" i="2"/>
  <c r="U18" i="2"/>
  <c r="U19" i="2"/>
  <c r="U20" i="2"/>
  <c r="U21" i="2"/>
  <c r="U22" i="2"/>
  <c r="U23" i="2"/>
  <c r="U24" i="2"/>
  <c r="U25" i="2"/>
  <c r="U26" i="2"/>
  <c r="U27" i="2"/>
  <c r="U28" i="2"/>
  <c r="U29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R24" i="2"/>
  <c r="R85" i="2" s="1"/>
  <c r="R22" i="2"/>
  <c r="Q85" i="2"/>
  <c r="P85" i="2"/>
  <c r="O64" i="2"/>
  <c r="O85" i="2" s="1"/>
  <c r="O66" i="2"/>
  <c r="N20" i="2"/>
  <c r="N85" i="2" s="1"/>
  <c r="M61" i="2"/>
  <c r="M85" i="2" s="1"/>
  <c r="U8" i="2"/>
  <c r="L85" i="2"/>
  <c r="U9" i="2"/>
  <c r="K85" i="2"/>
  <c r="J56" i="2"/>
  <c r="J54" i="2"/>
  <c r="I44" i="2"/>
  <c r="H85" i="2"/>
  <c r="S85" i="2" l="1"/>
  <c r="J85" i="2"/>
  <c r="I85" i="2"/>
  <c r="U10" i="2"/>
  <c r="U11" i="2"/>
</calcChain>
</file>

<file path=xl/sharedStrings.xml><?xml version="1.0" encoding="utf-8"?>
<sst xmlns="http://schemas.openxmlformats.org/spreadsheetml/2006/main" count="250" uniqueCount="148">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</sst>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tabSelected="1" zoomScale="120" zoomScaleNormal="120" workbookViewId="0">
      <selection activeCell="T30" sqref="T30"/>
    </sheetView>
  </sheetViews>
  <sheetFormatPr defaultColWidth="9.140625" defaultRowHeight="13.5" x14ac:dyDescent="0.25"/>
  <cols>
    <col min="1" max="1" width="60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9" width="18" style="1" hidden="1" customWidth="1"/>
    <col min="20" max="20" width="18" style="1" customWidth="1"/>
    <col min="21" max="21" width="12.140625" style="40" hidden="1" customWidth="1"/>
    <col min="22" max="22" width="12" style="40" bestFit="1" customWidth="1"/>
    <col min="23" max="16384" width="9.140625" style="40"/>
  </cols>
  <sheetData>
    <row r="1" spans="1:21" ht="20.25" x14ac:dyDescent="0.3">
      <c r="A1" s="40" t="s">
        <v>11</v>
      </c>
      <c r="B1" s="80" t="s">
        <v>10</v>
      </c>
      <c r="C1" s="81"/>
      <c r="D1" s="81"/>
      <c r="E1" s="81"/>
      <c r="F1" s="81"/>
      <c r="G1" s="81"/>
      <c r="H1" s="8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1" ht="20.25" x14ac:dyDescent="0.3">
      <c r="B2" s="41"/>
      <c r="C2" s="41"/>
      <c r="D2" s="41"/>
      <c r="E2" s="42"/>
      <c r="F2" s="42"/>
      <c r="G2" s="42"/>
    </row>
    <row r="3" spans="1:21" ht="20.25" x14ac:dyDescent="0.3">
      <c r="A3" s="43" t="s">
        <v>12</v>
      </c>
      <c r="B3" s="41" t="s">
        <v>7</v>
      </c>
      <c r="C3" s="44"/>
    </row>
    <row r="4" spans="1:21" ht="21" thickBot="1" x14ac:dyDescent="0.35">
      <c r="A4" s="43"/>
      <c r="B4" s="45"/>
      <c r="C4" s="44"/>
    </row>
    <row r="5" spans="1:21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33" t="s">
        <v>6</v>
      </c>
    </row>
    <row r="6" spans="1:21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24"/>
    </row>
    <row r="7" spans="1:21" s="13" customFormat="1" ht="16.5" hidden="1" x14ac:dyDescent="0.3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1:21" s="13" customFormat="1" ht="16.5" hidden="1" x14ac:dyDescent="0.3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0">
        <f>L8</f>
        <v>95000</v>
      </c>
    </row>
    <row r="9" spans="1:21" s="13" customFormat="1" ht="16.5" hidden="1" x14ac:dyDescent="0.3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0">
        <f>K9</f>
        <v>439277.71</v>
      </c>
    </row>
    <row r="10" spans="1:21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60">
        <f>SUM(H10:H10)</f>
        <v>0</v>
      </c>
    </row>
    <row r="11" spans="1:21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60">
        <f>SUM(H11:H11)</f>
        <v>0</v>
      </c>
    </row>
    <row r="12" spans="1:21" s="13" customFormat="1" ht="16.5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60"/>
    </row>
    <row r="13" spans="1:21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60"/>
    </row>
    <row r="14" spans="1:21" s="13" customFormat="1" ht="14.1" customHeight="1" x14ac:dyDescent="0.3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60"/>
    </row>
    <row r="15" spans="1:21" s="13" customFormat="1" ht="16.5" hidden="1" x14ac:dyDescent="0.3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0">
        <f>S15</f>
        <v>122631.22</v>
      </c>
    </row>
    <row r="16" spans="1:21" s="13" customFormat="1" ht="16.5" hidden="1" x14ac:dyDescent="0.3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0">
        <f t="shared" ref="U16:U80" si="0">S16</f>
        <v>1</v>
      </c>
    </row>
    <row r="17" spans="1:21" s="13" customFormat="1" ht="16.5" hidden="1" x14ac:dyDescent="0.3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0">
        <f t="shared" si="0"/>
        <v>37742</v>
      </c>
    </row>
    <row r="18" spans="1:21" s="13" customFormat="1" ht="16.5" hidden="1" x14ac:dyDescent="0.3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0">
        <f t="shared" si="0"/>
        <v>1</v>
      </c>
    </row>
    <row r="19" spans="1:21" s="13" customFormat="1" ht="16.5" hidden="1" x14ac:dyDescent="0.3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0">
        <f t="shared" si="0"/>
        <v>0</v>
      </c>
    </row>
    <row r="20" spans="1:21" s="13" customFormat="1" ht="16.5" hidden="1" x14ac:dyDescent="0.3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0">
        <f t="shared" si="0"/>
        <v>0</v>
      </c>
    </row>
    <row r="21" spans="1:21" s="13" customFormat="1" ht="16.5" hidden="1" x14ac:dyDescent="0.3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0">
        <f t="shared" si="0"/>
        <v>0</v>
      </c>
    </row>
    <row r="22" spans="1:21" s="13" customFormat="1" ht="16.5" hidden="1" x14ac:dyDescent="0.3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0">
        <f t="shared" si="0"/>
        <v>0</v>
      </c>
    </row>
    <row r="23" spans="1:21" s="13" customFormat="1" ht="16.5" hidden="1" x14ac:dyDescent="0.3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0">
        <f t="shared" si="0"/>
        <v>0</v>
      </c>
    </row>
    <row r="24" spans="1:21" s="13" customFormat="1" ht="16.5" hidden="1" x14ac:dyDescent="0.3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0">
        <f t="shared" si="0"/>
        <v>0</v>
      </c>
    </row>
    <row r="25" spans="1:21" s="13" customFormat="1" ht="16.5" hidden="1" x14ac:dyDescent="0.3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0">
        <f t="shared" si="0"/>
        <v>0</v>
      </c>
    </row>
    <row r="26" spans="1:21" s="13" customFormat="1" ht="16.5" hidden="1" x14ac:dyDescent="0.3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0">
        <f t="shared" si="0"/>
        <v>0</v>
      </c>
    </row>
    <row r="27" spans="1:21" s="13" customFormat="1" ht="16.5" hidden="1" x14ac:dyDescent="0.3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0">
        <f t="shared" si="0"/>
        <v>0</v>
      </c>
    </row>
    <row r="28" spans="1:21" s="13" customFormat="1" ht="16.5" hidden="1" x14ac:dyDescent="0.3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0">
        <f t="shared" si="0"/>
        <v>0</v>
      </c>
    </row>
    <row r="29" spans="1:21" s="13" customFormat="1" ht="16.5" hidden="1" x14ac:dyDescent="0.3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0">
        <f t="shared" si="0"/>
        <v>0</v>
      </c>
    </row>
    <row r="30" spans="1:21" s="13" customFormat="1" ht="16.5" x14ac:dyDescent="0.3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0">
        <f>T30</f>
        <v>45409.09</v>
      </c>
    </row>
    <row r="31" spans="1:21" s="13" customFormat="1" ht="16.5" x14ac:dyDescent="0.3">
      <c r="A31" s="63"/>
      <c r="B31" s="10"/>
      <c r="C31" s="65"/>
      <c r="D31" s="8"/>
      <c r="E31" s="8"/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0">
        <f t="shared" si="0"/>
        <v>0</v>
      </c>
    </row>
    <row r="32" spans="1:21" s="13" customFormat="1" ht="16.5" x14ac:dyDescent="0.3">
      <c r="A32" s="14"/>
      <c r="B32" s="10"/>
      <c r="C32" s="8"/>
      <c r="D32" s="8"/>
      <c r="E32" s="8"/>
      <c r="F32" s="10"/>
      <c r="G32" s="1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60">
        <f t="shared" si="0"/>
        <v>0</v>
      </c>
    </row>
    <row r="33" spans="1:22" s="13" customFormat="1" ht="16.5" hidden="1" x14ac:dyDescent="0.3">
      <c r="A33" s="3" t="s">
        <v>8</v>
      </c>
      <c r="B33" s="10"/>
      <c r="C33" s="47"/>
      <c r="D33" s="8"/>
      <c r="E33" s="47"/>
      <c r="F33" s="10"/>
      <c r="G33" s="10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60">
        <f t="shared" si="0"/>
        <v>0</v>
      </c>
    </row>
    <row r="34" spans="1:22" s="38" customFormat="1" ht="16.5" hidden="1" x14ac:dyDescent="0.3">
      <c r="A34" s="8" t="s">
        <v>31</v>
      </c>
      <c r="B34" s="4"/>
      <c r="C34" s="7"/>
      <c r="D34" s="7"/>
      <c r="E34" s="4"/>
      <c r="F34" s="4"/>
      <c r="G34" s="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60">
        <f t="shared" si="0"/>
        <v>0</v>
      </c>
    </row>
    <row r="35" spans="1:22" s="13" customFormat="1" ht="16.5" hidden="1" x14ac:dyDescent="0.3">
      <c r="A35" s="25" t="s">
        <v>35</v>
      </c>
      <c r="B35" s="10" t="s">
        <v>18</v>
      </c>
      <c r="C35" s="8" t="s">
        <v>36</v>
      </c>
      <c r="D35" s="37" t="s">
        <v>14</v>
      </c>
      <c r="E35" s="37" t="s">
        <v>37</v>
      </c>
      <c r="F35" s="8">
        <v>17.245000000000001</v>
      </c>
      <c r="G35" s="61" t="s">
        <v>32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60">
        <f t="shared" si="0"/>
        <v>0</v>
      </c>
    </row>
    <row r="36" spans="1:22" s="38" customFormat="1" ht="16.5" hidden="1" x14ac:dyDescent="0.3">
      <c r="A36" s="25" t="s">
        <v>35</v>
      </c>
      <c r="B36" s="10" t="s">
        <v>38</v>
      </c>
      <c r="C36" s="8" t="s">
        <v>36</v>
      </c>
      <c r="D36" s="37" t="s">
        <v>14</v>
      </c>
      <c r="E36" s="37" t="s">
        <v>37</v>
      </c>
      <c r="F36" s="8">
        <v>17.245000000000001</v>
      </c>
      <c r="G36" s="61" t="s">
        <v>32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60">
        <f t="shared" si="0"/>
        <v>0</v>
      </c>
    </row>
    <row r="37" spans="1:22" s="38" customFormat="1" ht="15" hidden="1" x14ac:dyDescent="0.25">
      <c r="A37" s="25"/>
      <c r="B37" s="10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60">
        <f t="shared" si="0"/>
        <v>0</v>
      </c>
    </row>
    <row r="38" spans="1:22" s="38" customFormat="1" ht="15" hidden="1" x14ac:dyDescent="0.25">
      <c r="A38" s="31"/>
      <c r="B38" s="32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60">
        <f t="shared" si="0"/>
        <v>0</v>
      </c>
    </row>
    <row r="39" spans="1:22" s="38" customFormat="1" ht="15" hidden="1" x14ac:dyDescent="0.25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60">
        <f t="shared" si="0"/>
        <v>0</v>
      </c>
    </row>
    <row r="40" spans="1:22" s="38" customFormat="1" ht="15" hidden="1" x14ac:dyDescent="0.25">
      <c r="A40" s="31"/>
      <c r="B40" s="10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60">
        <f t="shared" si="0"/>
        <v>0</v>
      </c>
    </row>
    <row r="41" spans="1:22" s="13" customFormat="1" ht="16.5" hidden="1" x14ac:dyDescent="0.3">
      <c r="A41" s="15"/>
      <c r="B41" s="4"/>
      <c r="C41" s="5"/>
      <c r="D41" s="5"/>
      <c r="E41" s="6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60">
        <f t="shared" si="0"/>
        <v>0</v>
      </c>
    </row>
    <row r="42" spans="1:22" s="13" customFormat="1" ht="16.5" hidden="1" x14ac:dyDescent="0.3">
      <c r="A42" s="21" t="s">
        <v>8</v>
      </c>
      <c r="B42" s="4"/>
      <c r="C42" s="5"/>
      <c r="D42" s="5"/>
      <c r="E42" s="6"/>
      <c r="F42" s="7"/>
      <c r="G42" s="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60">
        <f t="shared" si="0"/>
        <v>0</v>
      </c>
    </row>
    <row r="43" spans="1:22" s="13" customFormat="1" ht="16.5" hidden="1" x14ac:dyDescent="0.3">
      <c r="A43" s="8" t="s">
        <v>54</v>
      </c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60">
        <f t="shared" si="0"/>
        <v>0</v>
      </c>
    </row>
    <row r="44" spans="1:22" s="13" customFormat="1" ht="16.5" hidden="1" x14ac:dyDescent="0.3">
      <c r="A44" s="55" t="s">
        <v>55</v>
      </c>
      <c r="B44" s="52" t="s">
        <v>56</v>
      </c>
      <c r="C44" s="8" t="s">
        <v>57</v>
      </c>
      <c r="D44" s="8" t="s">
        <v>58</v>
      </c>
      <c r="E44" s="8" t="s">
        <v>59</v>
      </c>
      <c r="F44" s="8">
        <v>17.225000000000001</v>
      </c>
      <c r="G44" s="68" t="s">
        <v>44</v>
      </c>
      <c r="H44" s="35"/>
      <c r="I44" s="35">
        <f>276572-1</f>
        <v>276571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60">
        <f t="shared" si="0"/>
        <v>0</v>
      </c>
    </row>
    <row r="45" spans="1:22" s="13" customFormat="1" ht="16.5" hidden="1" x14ac:dyDescent="0.3">
      <c r="A45" s="55" t="s">
        <v>55</v>
      </c>
      <c r="B45" s="56" t="s">
        <v>60</v>
      </c>
      <c r="C45" s="8" t="s">
        <v>57</v>
      </c>
      <c r="D45" s="8" t="s">
        <v>58</v>
      </c>
      <c r="E45" s="8" t="s">
        <v>59</v>
      </c>
      <c r="F45" s="8">
        <v>17.225000000000001</v>
      </c>
      <c r="G45" s="68" t="s">
        <v>44</v>
      </c>
      <c r="H45" s="35"/>
      <c r="I45" s="35">
        <v>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60">
        <f t="shared" si="0"/>
        <v>0</v>
      </c>
    </row>
    <row r="46" spans="1:22" s="13" customFormat="1" ht="16.5" hidden="1" x14ac:dyDescent="0.3">
      <c r="A46" s="31"/>
      <c r="B46" s="10"/>
      <c r="C46" s="8"/>
      <c r="D46" s="8"/>
      <c r="E46" s="8"/>
      <c r="F46" s="8"/>
      <c r="G46" s="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60">
        <f t="shared" si="0"/>
        <v>0</v>
      </c>
    </row>
    <row r="47" spans="1:22" s="13" customFormat="1" ht="16.5" hidden="1" x14ac:dyDescent="0.3">
      <c r="A47" s="31"/>
      <c r="B47" s="10"/>
      <c r="C47" s="8"/>
      <c r="D47" s="8"/>
      <c r="E47" s="8"/>
      <c r="F47" s="8"/>
      <c r="G47" s="8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60">
        <f t="shared" si="0"/>
        <v>0</v>
      </c>
    </row>
    <row r="48" spans="1:22" s="13" customFormat="1" ht="16.5" hidden="1" x14ac:dyDescent="0.3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60">
        <f t="shared" si="0"/>
        <v>0</v>
      </c>
      <c r="V48" s="39"/>
    </row>
    <row r="49" spans="1:21" s="13" customFormat="1" ht="16.5" hidden="1" x14ac:dyDescent="0.3">
      <c r="A49"/>
      <c r="B49"/>
      <c r="C49" s="8"/>
      <c r="D49" s="8"/>
      <c r="E49" s="8"/>
      <c r="F49" s="30"/>
      <c r="G49" s="30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60">
        <f t="shared" si="0"/>
        <v>0</v>
      </c>
    </row>
    <row r="50" spans="1:21" s="13" customFormat="1" ht="16.5" hidden="1" x14ac:dyDescent="0.3">
      <c r="A50" s="14"/>
      <c r="B50" s="10"/>
      <c r="C50" s="8"/>
      <c r="D50" s="8"/>
      <c r="E50" s="8"/>
      <c r="F50" s="30"/>
      <c r="G50" s="30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60">
        <f t="shared" si="0"/>
        <v>0</v>
      </c>
    </row>
    <row r="51" spans="1:21" s="38" customFormat="1" ht="14.1" hidden="1" customHeight="1" x14ac:dyDescent="0.3">
      <c r="A51" s="15"/>
      <c r="B51" s="4"/>
      <c r="C51" s="5"/>
      <c r="D51" s="5"/>
      <c r="E51" s="5"/>
      <c r="F51" s="4"/>
      <c r="G51" s="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60">
        <f t="shared" si="0"/>
        <v>0</v>
      </c>
    </row>
    <row r="52" spans="1:21" s="38" customFormat="1" ht="16.5" hidden="1" x14ac:dyDescent="0.3">
      <c r="A52" s="21" t="s">
        <v>8</v>
      </c>
      <c r="B52" s="4"/>
      <c r="C52" s="5"/>
      <c r="D52" s="5"/>
      <c r="E52" s="5"/>
      <c r="F52" s="4"/>
      <c r="G52" s="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60">
        <f t="shared" si="0"/>
        <v>0</v>
      </c>
    </row>
    <row r="53" spans="1:21" s="38" customFormat="1" ht="16.5" hidden="1" x14ac:dyDescent="0.3">
      <c r="A53" s="8" t="s">
        <v>63</v>
      </c>
      <c r="B53" s="4"/>
      <c r="C53" s="5"/>
      <c r="D53" s="5"/>
      <c r="E53" s="5"/>
      <c r="F53" s="7"/>
      <c r="G53" s="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60">
        <f t="shared" si="0"/>
        <v>0</v>
      </c>
    </row>
    <row r="54" spans="1:21" s="13" customFormat="1" ht="16.5" hidden="1" x14ac:dyDescent="0.3">
      <c r="A54" s="57" t="s">
        <v>64</v>
      </c>
      <c r="B54" s="10" t="s">
        <v>65</v>
      </c>
      <c r="C54" s="37" t="s">
        <v>66</v>
      </c>
      <c r="D54" s="8" t="s">
        <v>19</v>
      </c>
      <c r="E54" s="7">
        <v>6501</v>
      </c>
      <c r="F54" s="10">
        <v>17.259</v>
      </c>
      <c r="G54" s="62" t="s">
        <v>33</v>
      </c>
      <c r="H54" s="34"/>
      <c r="I54" s="34"/>
      <c r="J54" s="34">
        <f>479406-1</f>
        <v>479405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60">
        <f t="shared" si="0"/>
        <v>0</v>
      </c>
    </row>
    <row r="55" spans="1:21" s="13" customFormat="1" ht="16.5" hidden="1" x14ac:dyDescent="0.3">
      <c r="A55" s="57" t="s">
        <v>64</v>
      </c>
      <c r="B55" s="10" t="s">
        <v>67</v>
      </c>
      <c r="C55" s="37" t="s">
        <v>66</v>
      </c>
      <c r="D55" s="8" t="s">
        <v>19</v>
      </c>
      <c r="E55" s="7">
        <v>6501</v>
      </c>
      <c r="F55" s="10">
        <v>17.259</v>
      </c>
      <c r="G55" s="62" t="s">
        <v>33</v>
      </c>
      <c r="H55" s="34"/>
      <c r="I55" s="34"/>
      <c r="J55" s="34">
        <v>1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60">
        <f t="shared" si="0"/>
        <v>0</v>
      </c>
    </row>
    <row r="56" spans="1:21" s="13" customFormat="1" ht="16.5" hidden="1" x14ac:dyDescent="0.3">
      <c r="A56" s="14" t="s">
        <v>68</v>
      </c>
      <c r="B56" s="10" t="s">
        <v>65</v>
      </c>
      <c r="C56" s="37" t="s">
        <v>69</v>
      </c>
      <c r="D56" s="8" t="s">
        <v>23</v>
      </c>
      <c r="E56" s="8">
        <v>6502</v>
      </c>
      <c r="F56" s="8">
        <v>17.257999999999999</v>
      </c>
      <c r="G56" s="62" t="s">
        <v>33</v>
      </c>
      <c r="H56" s="35"/>
      <c r="I56" s="35"/>
      <c r="J56" s="35">
        <f>87129-1</f>
        <v>87128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60">
        <f t="shared" si="0"/>
        <v>0</v>
      </c>
    </row>
    <row r="57" spans="1:21" s="13" customFormat="1" ht="16.5" hidden="1" x14ac:dyDescent="0.3">
      <c r="A57" s="14" t="s">
        <v>68</v>
      </c>
      <c r="B57" s="10" t="s">
        <v>67</v>
      </c>
      <c r="C57" s="37" t="s">
        <v>69</v>
      </c>
      <c r="D57" s="8" t="s">
        <v>23</v>
      </c>
      <c r="E57" s="8">
        <v>6502</v>
      </c>
      <c r="F57" s="8">
        <v>17.257999999999999</v>
      </c>
      <c r="G57" s="62" t="s">
        <v>33</v>
      </c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60">
        <f t="shared" si="0"/>
        <v>0</v>
      </c>
    </row>
    <row r="58" spans="1:21" s="38" customFormat="1" ht="16.5" hidden="1" x14ac:dyDescent="0.3">
      <c r="A58" s="25"/>
      <c r="B58" s="10"/>
      <c r="C58" s="8"/>
      <c r="D58" s="8" t="s">
        <v>20</v>
      </c>
      <c r="E58" s="8">
        <v>6503</v>
      </c>
      <c r="F58" s="8">
        <v>17.277999999999999</v>
      </c>
      <c r="G58" s="62" t="s">
        <v>33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60">
        <f t="shared" si="0"/>
        <v>0</v>
      </c>
    </row>
    <row r="59" spans="1:21" s="38" customFormat="1" ht="16.5" hidden="1" x14ac:dyDescent="0.3">
      <c r="A59" s="25"/>
      <c r="B59" s="10"/>
      <c r="C59" s="8"/>
      <c r="D59" s="8" t="s">
        <v>20</v>
      </c>
      <c r="E59" s="8">
        <v>6503</v>
      </c>
      <c r="F59" s="8">
        <v>17.277999999999999</v>
      </c>
      <c r="G59" s="62" t="s">
        <v>33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60">
        <f t="shared" si="0"/>
        <v>0</v>
      </c>
    </row>
    <row r="60" spans="1:21" s="38" customFormat="1" ht="16.5" hidden="1" x14ac:dyDescent="0.3">
      <c r="A60" s="25"/>
      <c r="B60" s="10"/>
      <c r="C60" s="8"/>
      <c r="D60" s="8"/>
      <c r="E60" s="8"/>
      <c r="F60" s="8"/>
      <c r="G60" s="62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60">
        <f t="shared" si="0"/>
        <v>0</v>
      </c>
    </row>
    <row r="61" spans="1:21" s="38" customFormat="1" ht="15" hidden="1" x14ac:dyDescent="0.25">
      <c r="A61" s="14" t="s">
        <v>68</v>
      </c>
      <c r="B61" s="10" t="s">
        <v>65</v>
      </c>
      <c r="C61" s="37" t="s">
        <v>86</v>
      </c>
      <c r="D61" s="8" t="s">
        <v>23</v>
      </c>
      <c r="E61" s="8">
        <v>6502</v>
      </c>
      <c r="F61" s="8">
        <v>17.257999999999999</v>
      </c>
      <c r="G61" s="69" t="s">
        <v>33</v>
      </c>
      <c r="H61" s="34"/>
      <c r="I61" s="34"/>
      <c r="J61" s="34"/>
      <c r="K61" s="34"/>
      <c r="L61" s="34"/>
      <c r="M61" s="34">
        <f>356067-1</f>
        <v>356066</v>
      </c>
      <c r="N61" s="34"/>
      <c r="O61" s="34"/>
      <c r="P61" s="34"/>
      <c r="Q61" s="34"/>
      <c r="R61" s="34"/>
      <c r="S61" s="34"/>
      <c r="T61" s="34"/>
      <c r="U61" s="60">
        <f t="shared" si="0"/>
        <v>0</v>
      </c>
    </row>
    <row r="62" spans="1:21" s="38" customFormat="1" ht="15" hidden="1" x14ac:dyDescent="0.25">
      <c r="A62" s="14" t="s">
        <v>68</v>
      </c>
      <c r="B62" s="10" t="s">
        <v>67</v>
      </c>
      <c r="C62" s="37" t="s">
        <v>86</v>
      </c>
      <c r="D62" s="8" t="s">
        <v>23</v>
      </c>
      <c r="E62" s="8">
        <v>6502</v>
      </c>
      <c r="F62" s="8">
        <v>17.257999999999999</v>
      </c>
      <c r="G62" s="69" t="s">
        <v>33</v>
      </c>
      <c r="H62" s="34"/>
      <c r="I62" s="34"/>
      <c r="J62" s="34"/>
      <c r="K62" s="34"/>
      <c r="L62" s="34"/>
      <c r="M62" s="34">
        <v>1</v>
      </c>
      <c r="N62" s="34"/>
      <c r="O62" s="34"/>
      <c r="P62" s="34"/>
      <c r="Q62" s="34"/>
      <c r="R62" s="34"/>
      <c r="S62" s="34"/>
      <c r="T62" s="34"/>
      <c r="U62" s="60">
        <f t="shared" si="0"/>
        <v>0</v>
      </c>
    </row>
    <row r="63" spans="1:21" s="38" customFormat="1" ht="16.5" hidden="1" x14ac:dyDescent="0.3">
      <c r="A63" s="25"/>
      <c r="B63" s="36"/>
      <c r="C63" s="33"/>
      <c r="D63" s="8"/>
      <c r="E63" s="10"/>
      <c r="F63" s="8"/>
      <c r="G63" s="62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60">
        <f t="shared" si="0"/>
        <v>0</v>
      </c>
    </row>
    <row r="64" spans="1:21" s="38" customFormat="1" ht="15" hidden="1" x14ac:dyDescent="0.25">
      <c r="A64" s="25" t="s">
        <v>100</v>
      </c>
      <c r="B64" s="10" t="s">
        <v>65</v>
      </c>
      <c r="C64" s="8" t="s">
        <v>101</v>
      </c>
      <c r="D64" s="8" t="s">
        <v>20</v>
      </c>
      <c r="E64" s="8">
        <v>6503</v>
      </c>
      <c r="F64" s="8">
        <v>17.277999999999999</v>
      </c>
      <c r="G64" s="75" t="s">
        <v>33</v>
      </c>
      <c r="H64" s="34"/>
      <c r="I64" s="34"/>
      <c r="J64" s="34"/>
      <c r="K64" s="34"/>
      <c r="L64" s="34"/>
      <c r="M64" s="34"/>
      <c r="N64" s="34"/>
      <c r="O64" s="34">
        <f>132547-1</f>
        <v>132546</v>
      </c>
      <c r="P64" s="34"/>
      <c r="Q64" s="34"/>
      <c r="R64" s="34"/>
      <c r="S64" s="34"/>
      <c r="T64" s="34"/>
      <c r="U64" s="60">
        <f t="shared" si="0"/>
        <v>0</v>
      </c>
    </row>
    <row r="65" spans="1:21" s="38" customFormat="1" ht="15" hidden="1" x14ac:dyDescent="0.25">
      <c r="A65" s="25" t="s">
        <v>100</v>
      </c>
      <c r="B65" s="10" t="s">
        <v>67</v>
      </c>
      <c r="C65" s="8" t="s">
        <v>101</v>
      </c>
      <c r="D65" s="8" t="s">
        <v>20</v>
      </c>
      <c r="E65" s="8">
        <v>6503</v>
      </c>
      <c r="F65" s="8">
        <v>17.277999999999999</v>
      </c>
      <c r="G65" s="75" t="s">
        <v>33</v>
      </c>
      <c r="H65" s="34"/>
      <c r="I65" s="34"/>
      <c r="J65" s="34"/>
      <c r="K65" s="34"/>
      <c r="L65" s="34"/>
      <c r="M65" s="34"/>
      <c r="N65" s="34"/>
      <c r="O65" s="34">
        <v>1</v>
      </c>
      <c r="P65" s="34"/>
      <c r="Q65" s="34"/>
      <c r="R65" s="34"/>
      <c r="S65" s="34"/>
      <c r="T65" s="34"/>
      <c r="U65" s="60">
        <f t="shared" si="0"/>
        <v>0</v>
      </c>
    </row>
    <row r="66" spans="1:21" s="13" customFormat="1" ht="16.5" hidden="1" x14ac:dyDescent="0.3">
      <c r="A66" s="25" t="s">
        <v>100</v>
      </c>
      <c r="B66" s="10" t="s">
        <v>65</v>
      </c>
      <c r="C66" s="8" t="s">
        <v>102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482330-1</f>
        <v>482329</v>
      </c>
      <c r="P66" s="34"/>
      <c r="Q66" s="34"/>
      <c r="R66" s="34"/>
      <c r="S66" s="34"/>
      <c r="T66" s="34"/>
      <c r="U66" s="60">
        <f t="shared" si="0"/>
        <v>0</v>
      </c>
    </row>
    <row r="67" spans="1:21" s="13" customFormat="1" ht="16.5" hidden="1" x14ac:dyDescent="0.3">
      <c r="A67" s="25" t="s">
        <v>100</v>
      </c>
      <c r="B67" s="10" t="s">
        <v>67</v>
      </c>
      <c r="C67" s="8" t="s">
        <v>102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60">
        <f t="shared" si="0"/>
        <v>0</v>
      </c>
    </row>
    <row r="68" spans="1:21" s="13" customFormat="1" ht="16.5" hidden="1" x14ac:dyDescent="0.3">
      <c r="A68" s="25"/>
      <c r="B68" s="10"/>
      <c r="C68" s="8"/>
      <c r="D68" s="8"/>
      <c r="E68" s="10"/>
      <c r="F68" s="10"/>
      <c r="G68" s="10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60">
        <f t="shared" si="0"/>
        <v>0</v>
      </c>
    </row>
    <row r="69" spans="1:21" s="13" customFormat="1" ht="16.5" hidden="1" x14ac:dyDescent="0.3">
      <c r="A69" s="25"/>
      <c r="B69" s="36"/>
      <c r="C69" s="33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60">
        <f t="shared" si="0"/>
        <v>0</v>
      </c>
    </row>
    <row r="70" spans="1:21" s="13" customFormat="1" ht="16.5" hidden="1" x14ac:dyDescent="0.3">
      <c r="A70" s="25"/>
      <c r="B70" s="10"/>
      <c r="C70" s="33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60">
        <f t="shared" si="0"/>
        <v>0</v>
      </c>
    </row>
    <row r="71" spans="1:21" s="13" customFormat="1" ht="16.5" hidden="1" x14ac:dyDescent="0.3">
      <c r="A71" s="25"/>
      <c r="B71" s="10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60">
        <f t="shared" si="0"/>
        <v>0</v>
      </c>
    </row>
    <row r="72" spans="1:21" s="13" customFormat="1" ht="16.5" hidden="1" x14ac:dyDescent="0.3">
      <c r="A72" s="67"/>
      <c r="B72" s="10"/>
      <c r="C72" s="37"/>
      <c r="D72" s="37"/>
      <c r="E72" s="37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60">
        <f t="shared" si="0"/>
        <v>0</v>
      </c>
    </row>
    <row r="73" spans="1:21" s="13" customFormat="1" ht="16.5" hidden="1" x14ac:dyDescent="0.3">
      <c r="A73" s="25"/>
      <c r="B73" s="10"/>
      <c r="C73" s="37"/>
      <c r="D73" s="8"/>
      <c r="E73" s="48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60">
        <f t="shared" si="0"/>
        <v>0</v>
      </c>
    </row>
    <row r="74" spans="1:21" s="13" customFormat="1" ht="16.5" hidden="1" x14ac:dyDescent="0.3">
      <c r="A74" s="29"/>
      <c r="B74" s="36"/>
      <c r="C74" s="33"/>
      <c r="D74" s="8"/>
      <c r="E74" s="49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60">
        <f t="shared" si="0"/>
        <v>0</v>
      </c>
    </row>
    <row r="75" spans="1:21" s="13" customFormat="1" ht="16.5" hidden="1" x14ac:dyDescent="0.3">
      <c r="A75" s="29"/>
      <c r="B75" s="10"/>
      <c r="C75" s="33"/>
      <c r="D75" s="8"/>
      <c r="E75" s="49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60">
        <f t="shared" si="0"/>
        <v>0</v>
      </c>
    </row>
    <row r="76" spans="1:21" s="13" customFormat="1" ht="16.5" hidden="1" x14ac:dyDescent="0.3">
      <c r="A76" s="29"/>
      <c r="B76" s="10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60">
        <f t="shared" si="0"/>
        <v>0</v>
      </c>
    </row>
    <row r="77" spans="1:21" s="13" customFormat="1" ht="16.5" hidden="1" x14ac:dyDescent="0.3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60">
        <f t="shared" si="0"/>
        <v>0</v>
      </c>
    </row>
    <row r="78" spans="1:21" s="13" customFormat="1" ht="16.5" hidden="1" x14ac:dyDescent="0.3">
      <c r="A78" s="25"/>
      <c r="B78" s="10"/>
      <c r="C78" s="8"/>
      <c r="D78" s="8"/>
      <c r="E78" s="10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60">
        <f t="shared" si="0"/>
        <v>0</v>
      </c>
    </row>
    <row r="79" spans="1:21" s="13" customFormat="1" ht="16.5" hidden="1" x14ac:dyDescent="0.3">
      <c r="A79" s="21" t="s">
        <v>8</v>
      </c>
      <c r="B79" s="10"/>
      <c r="C79" s="8"/>
      <c r="D79" s="8"/>
      <c r="E79" s="10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60">
        <f t="shared" si="0"/>
        <v>0</v>
      </c>
    </row>
    <row r="80" spans="1:21" s="13" customFormat="1" ht="16.5" hidden="1" x14ac:dyDescent="0.3">
      <c r="A80" s="8" t="s">
        <v>125</v>
      </c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60">
        <f t="shared" si="0"/>
        <v>0</v>
      </c>
    </row>
    <row r="81" spans="1:21" s="13" customFormat="1" ht="16.5" hidden="1" x14ac:dyDescent="0.3">
      <c r="A81" s="76" t="s">
        <v>126</v>
      </c>
      <c r="B81" s="10" t="s">
        <v>65</v>
      </c>
      <c r="C81" s="77" t="s">
        <v>127</v>
      </c>
      <c r="D81" s="23" t="s">
        <v>128</v>
      </c>
      <c r="E81" s="26" t="s">
        <v>129</v>
      </c>
      <c r="F81" s="33">
        <v>17.800999999999998</v>
      </c>
      <c r="G81" s="68" t="s">
        <v>34</v>
      </c>
      <c r="H81" s="34"/>
      <c r="I81" s="34"/>
      <c r="J81" s="34"/>
      <c r="K81" s="34"/>
      <c r="L81" s="34"/>
      <c r="M81" s="34"/>
      <c r="N81" s="34"/>
      <c r="O81" s="34"/>
      <c r="P81" s="34"/>
      <c r="Q81" s="34">
        <v>13615</v>
      </c>
      <c r="R81" s="34"/>
      <c r="S81" s="34"/>
      <c r="T81" s="34"/>
      <c r="U81" s="60">
        <f t="shared" ref="U81:U84" si="1">S81</f>
        <v>0</v>
      </c>
    </row>
    <row r="82" spans="1:21" s="13" customFormat="1" ht="16.5" hidden="1" x14ac:dyDescent="0.3">
      <c r="A82" s="29"/>
      <c r="B82" s="10"/>
      <c r="C82" s="23"/>
      <c r="D82" s="23"/>
      <c r="E82" s="26"/>
      <c r="F82" s="33"/>
      <c r="G82" s="61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60">
        <f t="shared" si="1"/>
        <v>0</v>
      </c>
    </row>
    <row r="83" spans="1:21" s="13" customFormat="1" ht="16.5" hidden="1" x14ac:dyDescent="0.3">
      <c r="A83" s="25"/>
      <c r="B83" s="10"/>
      <c r="C83" s="23"/>
      <c r="D83" s="23"/>
      <c r="E83" s="28"/>
      <c r="F83" s="10"/>
      <c r="G83" s="10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60">
        <f t="shared" si="1"/>
        <v>0</v>
      </c>
    </row>
    <row r="84" spans="1:21" s="13" customFormat="1" ht="16.5" x14ac:dyDescent="0.3">
      <c r="A84" s="12"/>
      <c r="B84" s="12"/>
      <c r="C84" s="12"/>
      <c r="D84" s="7"/>
      <c r="E84" s="7"/>
      <c r="F84" s="7"/>
      <c r="G84" s="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60">
        <f t="shared" si="1"/>
        <v>0</v>
      </c>
    </row>
    <row r="85" spans="1:21" s="13" customFormat="1" ht="16.5" x14ac:dyDescent="0.3">
      <c r="A85" s="14" t="s">
        <v>0</v>
      </c>
      <c r="B85" s="14"/>
      <c r="C85" s="16"/>
      <c r="D85" s="16"/>
      <c r="E85" s="16"/>
      <c r="F85" s="16"/>
      <c r="G85" s="16"/>
      <c r="H85" s="35">
        <f>SUM(H19:H84)</f>
        <v>4856.3400000000011</v>
      </c>
      <c r="I85" s="35">
        <f>SUM(I32:I84)</f>
        <v>276572</v>
      </c>
      <c r="J85" s="35">
        <f>SUM(J54:J75)</f>
        <v>566535</v>
      </c>
      <c r="K85" s="35">
        <f>SUM(K7:K11)</f>
        <v>439277.71</v>
      </c>
      <c r="L85" s="35">
        <f>SUM(L7:L8)</f>
        <v>95000</v>
      </c>
      <c r="M85" s="35">
        <f>SUM(M53:M62)</f>
        <v>356067</v>
      </c>
      <c r="N85" s="35">
        <f>SUM(N13:N31)</f>
        <v>136505.81</v>
      </c>
      <c r="O85" s="35">
        <f>SUM(O63:O68)</f>
        <v>614877</v>
      </c>
      <c r="P85" s="35">
        <f>SUM(P26:P31)</f>
        <v>27973.58</v>
      </c>
      <c r="Q85" s="35">
        <f>SUM(Q79:Q84)</f>
        <v>13615</v>
      </c>
      <c r="R85" s="35">
        <f>SUM(R14:R84)</f>
        <v>707692</v>
      </c>
      <c r="S85" s="35">
        <f>SUM(S13:S84)</f>
        <v>160375.22</v>
      </c>
      <c r="T85" s="35">
        <f>SUM(T12:T32)</f>
        <v>45409.09</v>
      </c>
      <c r="U85" s="60"/>
    </row>
    <row r="86" spans="1:21" s="13" customFormat="1" ht="16.5" x14ac:dyDescent="0.3">
      <c r="A86" s="50"/>
      <c r="B86" s="50"/>
      <c r="C86" s="17"/>
      <c r="D86" s="17"/>
      <c r="E86" s="17"/>
      <c r="F86" s="17"/>
      <c r="G86" s="17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9"/>
    </row>
    <row r="87" spans="1:21" s="13" customFormat="1" ht="16.5" x14ac:dyDescent="0.3">
      <c r="A87" s="38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1" s="13" customFormat="1" ht="16.5" x14ac:dyDescent="0.3">
      <c r="A88" s="38" t="s">
        <v>9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1" s="13" customFormat="1" ht="16.5" hidden="1" x14ac:dyDescent="0.3">
      <c r="A89" s="38" t="s">
        <v>48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1" s="13" customFormat="1" ht="16.5" hidden="1" x14ac:dyDescent="0.3">
      <c r="A90" s="50" t="s">
        <v>45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1" ht="15" hidden="1" x14ac:dyDescent="0.25">
      <c r="A91" s="38" t="s">
        <v>52</v>
      </c>
    </row>
    <row r="92" spans="1:21" ht="15" hidden="1" x14ac:dyDescent="0.25">
      <c r="A92" s="50" t="s">
        <v>53</v>
      </c>
    </row>
    <row r="93" spans="1:21" ht="15" hidden="1" x14ac:dyDescent="0.25">
      <c r="A93" s="38" t="s">
        <v>70</v>
      </c>
    </row>
    <row r="94" spans="1:21" ht="15" hidden="1" x14ac:dyDescent="0.25">
      <c r="A94" s="50" t="s">
        <v>71</v>
      </c>
    </row>
    <row r="95" spans="1:21" ht="15" hidden="1" x14ac:dyDescent="0.25">
      <c r="A95" s="38" t="s">
        <v>73</v>
      </c>
    </row>
    <row r="96" spans="1:21" ht="15" hidden="1" x14ac:dyDescent="0.25">
      <c r="A96" s="50" t="s">
        <v>74</v>
      </c>
    </row>
    <row r="97" spans="1:13" ht="15" hidden="1" x14ac:dyDescent="0.25">
      <c r="A97" s="38" t="s">
        <v>82</v>
      </c>
    </row>
    <row r="98" spans="1:13" ht="15" hidden="1" x14ac:dyDescent="0.25">
      <c r="A98" s="50" t="s">
        <v>81</v>
      </c>
    </row>
    <row r="99" spans="1:13" ht="15" hidden="1" x14ac:dyDescent="0.25">
      <c r="A99" s="38" t="s">
        <v>85</v>
      </c>
    </row>
    <row r="100" spans="1:13" ht="15" hidden="1" x14ac:dyDescent="0.25">
      <c r="A100" s="50" t="s">
        <v>84</v>
      </c>
    </row>
    <row r="101" spans="1:13" ht="15" hidden="1" x14ac:dyDescent="0.25">
      <c r="A101" s="38" t="s">
        <v>94</v>
      </c>
    </row>
    <row r="102" spans="1:13" ht="15" hidden="1" x14ac:dyDescent="0.25">
      <c r="A102" s="50" t="s">
        <v>88</v>
      </c>
    </row>
    <row r="103" spans="1:13" s="71" customFormat="1" hidden="1" x14ac:dyDescent="0.25">
      <c r="A103" s="70" t="s">
        <v>95</v>
      </c>
      <c r="C103" s="72"/>
      <c r="D103" s="72"/>
      <c r="E103" s="72"/>
      <c r="F103" s="72"/>
      <c r="G103" s="72"/>
      <c r="H103" s="73"/>
      <c r="I103" s="73"/>
      <c r="J103" s="73"/>
      <c r="K103" s="73"/>
      <c r="L103" s="73"/>
      <c r="M103" s="73"/>
    </row>
    <row r="105" spans="1:13" ht="15" hidden="1" x14ac:dyDescent="0.25">
      <c r="A105" s="38" t="s">
        <v>98</v>
      </c>
    </row>
    <row r="106" spans="1:13" ht="15" hidden="1" x14ac:dyDescent="0.25">
      <c r="A106" s="50" t="s">
        <v>97</v>
      </c>
    </row>
    <row r="107" spans="1:13" ht="15" hidden="1" x14ac:dyDescent="0.25">
      <c r="A107" s="38" t="s">
        <v>104</v>
      </c>
    </row>
    <row r="108" spans="1:13" ht="15" hidden="1" x14ac:dyDescent="0.25">
      <c r="A108" s="50" t="s">
        <v>103</v>
      </c>
    </row>
    <row r="109" spans="1:13" ht="15" hidden="1" x14ac:dyDescent="0.25">
      <c r="A109" s="38" t="s">
        <v>124</v>
      </c>
    </row>
    <row r="110" spans="1:13" ht="15" hidden="1" x14ac:dyDescent="0.25">
      <c r="A110" s="50" t="s">
        <v>123</v>
      </c>
    </row>
    <row r="111" spans="1:13" ht="15" hidden="1" x14ac:dyDescent="0.25">
      <c r="A111" s="38" t="s">
        <v>133</v>
      </c>
    </row>
    <row r="112" spans="1:13" ht="15" hidden="1" x14ac:dyDescent="0.25">
      <c r="A112" s="50" t="s">
        <v>88</v>
      </c>
    </row>
    <row r="113" spans="1:1" ht="15" hidden="1" x14ac:dyDescent="0.25">
      <c r="A113" s="38" t="s">
        <v>140</v>
      </c>
    </row>
    <row r="114" spans="1:1" ht="15" hidden="1" x14ac:dyDescent="0.25">
      <c r="A114" s="50" t="s">
        <v>139</v>
      </c>
    </row>
    <row r="115" spans="1:1" ht="15" x14ac:dyDescent="0.25">
      <c r="A115" s="38" t="s">
        <v>147</v>
      </c>
    </row>
    <row r="116" spans="1:1" ht="15" x14ac:dyDescent="0.25">
      <c r="A116" s="50" t="s">
        <v>146</v>
      </c>
    </row>
    <row r="123" spans="1:1" ht="16.5" x14ac:dyDescent="0.3">
      <c r="A123" s="13" t="s">
        <v>39</v>
      </c>
    </row>
    <row r="124" spans="1:1" ht="16.5" x14ac:dyDescent="0.3">
      <c r="A124" s="13" t="s">
        <v>42</v>
      </c>
    </row>
    <row r="125" spans="1:1" ht="16.5" x14ac:dyDescent="0.3">
      <c r="A125" s="13" t="s">
        <v>40</v>
      </c>
    </row>
    <row r="126" spans="1:1" ht="16.5" x14ac:dyDescent="0.3">
      <c r="A126" s="13" t="s">
        <v>41</v>
      </c>
    </row>
  </sheetData>
  <mergeCells count="1">
    <mergeCell ref="B1:H1"/>
  </mergeCells>
  <phoneticPr fontId="0" type="noConversion"/>
  <hyperlinks>
    <hyperlink ref="A103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2025-01-21T16:36:34Z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