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221FD65-98F9-477E-8F0F-AEE8BFF31E01}" xr6:coauthVersionLast="47" xr6:coauthVersionMax="47" xr10:uidLastSave="{00000000-0000-0000-0000-000000000000}"/>
  <bookViews>
    <workbookView xWindow="300" yWindow="780" windowWidth="28500" windowHeight="15300" xr2:uid="{00000000-000D-0000-FFFF-FFFF00000000}"/>
  </bookViews>
  <sheets>
    <sheet name="LOWELL" sheetId="2" r:id="rId1"/>
  </sheets>
  <definedNames>
    <definedName name="_xlnm.Print_Area" localSheetId="0">LOWELL!$A$1:$H$82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6" i="2" l="1"/>
  <c r="Q80" i="2"/>
  <c r="R23" i="2"/>
  <c r="R24" i="2"/>
  <c r="R25" i="2"/>
  <c r="R22" i="2"/>
  <c r="P80" i="2"/>
  <c r="R60" i="2"/>
  <c r="R62" i="2"/>
  <c r="R63" i="2"/>
  <c r="O59" i="2"/>
  <c r="O80" i="2" s="1"/>
  <c r="O61" i="2"/>
  <c r="R61" i="2" s="1"/>
  <c r="R21" i="2"/>
  <c r="N20" i="2"/>
  <c r="N80" i="2" s="1"/>
  <c r="R57" i="2"/>
  <c r="M56" i="2"/>
  <c r="M80" i="2" s="1"/>
  <c r="R8" i="2"/>
  <c r="L80" i="2"/>
  <c r="R9" i="2"/>
  <c r="K80" i="2"/>
  <c r="J51" i="2"/>
  <c r="R51" i="2" s="1"/>
  <c r="J49" i="2"/>
  <c r="R50" i="2"/>
  <c r="R52" i="2"/>
  <c r="R53" i="2"/>
  <c r="R54" i="2"/>
  <c r="R55" i="2"/>
  <c r="R58" i="2"/>
  <c r="R64" i="2"/>
  <c r="R65" i="2"/>
  <c r="R66" i="2"/>
  <c r="R67" i="2"/>
  <c r="R40" i="2"/>
  <c r="I39" i="2"/>
  <c r="R39" i="2" s="1"/>
  <c r="H80" i="2"/>
  <c r="R19" i="2"/>
  <c r="R59" i="2" l="1"/>
  <c r="R20" i="2"/>
  <c r="R56" i="2"/>
  <c r="J80" i="2"/>
  <c r="R49" i="2"/>
  <c r="I80" i="2"/>
  <c r="R10" i="2"/>
  <c r="R11" i="2"/>
</calcChain>
</file>

<file path=xl/sharedStrings.xml><?xml version="1.0" encoding="utf-8"?>
<sst xmlns="http://schemas.openxmlformats.org/spreadsheetml/2006/main" count="206" uniqueCount="131">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</sst>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7"/>
  <sheetViews>
    <sheetView tabSelected="1" zoomScale="120" zoomScaleNormal="120" workbookViewId="0">
      <selection activeCell="A5" sqref="A5"/>
    </sheetView>
  </sheetViews>
  <sheetFormatPr defaultColWidth="9.140625" defaultRowHeight="13.5" x14ac:dyDescent="0.25"/>
  <cols>
    <col min="1" max="1" width="57" style="40" customWidth="1"/>
    <col min="2" max="2" width="38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17.85546875" style="1" hidden="1" customWidth="1"/>
    <col min="9" max="16" width="18" style="1" hidden="1" customWidth="1"/>
    <col min="17" max="17" width="18" style="1" customWidth="1"/>
    <col min="18" max="18" width="12.140625" style="40" hidden="1" customWidth="1"/>
    <col min="19" max="19" width="12" style="40" bestFit="1" customWidth="1"/>
    <col min="20" max="16384" width="9.140625" style="40"/>
  </cols>
  <sheetData>
    <row r="1" spans="1:18" ht="20.25" x14ac:dyDescent="0.3">
      <c r="A1" s="40" t="s">
        <v>11</v>
      </c>
      <c r="B1" s="83" t="s">
        <v>10</v>
      </c>
      <c r="C1" s="84"/>
      <c r="D1" s="84"/>
      <c r="E1" s="84"/>
      <c r="F1" s="84"/>
      <c r="G1" s="84"/>
      <c r="H1" s="84"/>
      <c r="I1" s="51"/>
      <c r="J1" s="51"/>
      <c r="K1" s="51"/>
      <c r="L1" s="51"/>
      <c r="M1" s="51"/>
      <c r="N1" s="51"/>
      <c r="O1" s="51"/>
      <c r="P1" s="51"/>
      <c r="Q1" s="51"/>
    </row>
    <row r="2" spans="1:18" ht="20.25" x14ac:dyDescent="0.3">
      <c r="B2" s="41"/>
      <c r="C2" s="41"/>
      <c r="D2" s="41"/>
      <c r="E2" s="42"/>
      <c r="F2" s="42"/>
      <c r="G2" s="42"/>
    </row>
    <row r="3" spans="1:18" ht="20.25" x14ac:dyDescent="0.3">
      <c r="A3" s="43" t="s">
        <v>12</v>
      </c>
      <c r="B3" s="41" t="s">
        <v>7</v>
      </c>
      <c r="C3" s="44"/>
    </row>
    <row r="4" spans="1:18" ht="21" thickBot="1" x14ac:dyDescent="0.35">
      <c r="A4" s="43"/>
      <c r="B4" s="45"/>
      <c r="C4" s="44"/>
    </row>
    <row r="5" spans="1:18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30</v>
      </c>
      <c r="H5" s="3" t="s">
        <v>48</v>
      </c>
      <c r="I5" s="54" t="s">
        <v>62</v>
      </c>
      <c r="J5" s="54" t="s">
        <v>63</v>
      </c>
      <c r="K5" s="54" t="s">
        <v>73</v>
      </c>
      <c r="L5" s="54" t="s">
        <v>79</v>
      </c>
      <c r="M5" s="54" t="s">
        <v>84</v>
      </c>
      <c r="N5" s="54" t="s">
        <v>88</v>
      </c>
      <c r="O5" s="54" t="s">
        <v>100</v>
      </c>
      <c r="P5" s="54" t="s">
        <v>106</v>
      </c>
      <c r="Q5" s="54" t="s">
        <v>123</v>
      </c>
      <c r="R5" s="33" t="s">
        <v>6</v>
      </c>
    </row>
    <row r="6" spans="1:18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24"/>
    </row>
    <row r="7" spans="1:18" s="13" customFormat="1" ht="16.5" hidden="1" x14ac:dyDescent="0.3">
      <c r="A7" s="8" t="s">
        <v>76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1:18" s="13" customFormat="1" ht="16.5" hidden="1" x14ac:dyDescent="0.3">
      <c r="A8" s="22" t="s">
        <v>80</v>
      </c>
      <c r="B8" s="52" t="s">
        <v>57</v>
      </c>
      <c r="C8" s="48" t="s">
        <v>81</v>
      </c>
      <c r="D8" s="58" t="s">
        <v>22</v>
      </c>
      <c r="E8" s="59" t="s">
        <v>23</v>
      </c>
      <c r="F8" s="8" t="s">
        <v>16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0">
        <f>L8</f>
        <v>95000</v>
      </c>
    </row>
    <row r="9" spans="1:18" s="13" customFormat="1" ht="16.5" hidden="1" x14ac:dyDescent="0.3">
      <c r="A9" s="27" t="s">
        <v>77</v>
      </c>
      <c r="B9" s="52" t="s">
        <v>57</v>
      </c>
      <c r="C9" s="46" t="s">
        <v>78</v>
      </c>
      <c r="D9" s="58" t="s">
        <v>28</v>
      </c>
      <c r="E9" s="58" t="s">
        <v>29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0">
        <f>K9</f>
        <v>439277.71</v>
      </c>
    </row>
    <row r="10" spans="1:18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60">
        <f>SUM(H10:H10)</f>
        <v>0</v>
      </c>
    </row>
    <row r="11" spans="1:18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60">
        <f>SUM(H11:H11)</f>
        <v>0</v>
      </c>
    </row>
    <row r="12" spans="1:18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60"/>
    </row>
    <row r="13" spans="1:18" s="13" customFormat="1" ht="16.5" hidden="1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60"/>
    </row>
    <row r="14" spans="1:18" s="13" customFormat="1" ht="14.1" hidden="1" customHeight="1" x14ac:dyDescent="0.3">
      <c r="A14" s="8" t="s">
        <v>47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60"/>
    </row>
    <row r="15" spans="1:18" s="13" customFormat="1" ht="16.5" hidden="1" x14ac:dyDescent="0.3">
      <c r="A15" s="14"/>
      <c r="B15" s="10"/>
      <c r="C15" s="8"/>
      <c r="D15" s="8" t="s">
        <v>25</v>
      </c>
      <c r="E15" s="8" t="s">
        <v>26</v>
      </c>
      <c r="F15" s="10">
        <v>17.207000000000001</v>
      </c>
      <c r="G15" s="61" t="s">
        <v>31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60"/>
    </row>
    <row r="16" spans="1:18" s="13" customFormat="1" ht="16.5" hidden="1" x14ac:dyDescent="0.3">
      <c r="A16" s="14"/>
      <c r="B16" s="10"/>
      <c r="C16" s="8"/>
      <c r="D16" s="8" t="s">
        <v>25</v>
      </c>
      <c r="E16" s="8" t="s">
        <v>26</v>
      </c>
      <c r="F16" s="10">
        <v>17.207000000000001</v>
      </c>
      <c r="G16" s="61" t="s">
        <v>31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60"/>
    </row>
    <row r="17" spans="1:18" s="13" customFormat="1" ht="16.5" hidden="1" x14ac:dyDescent="0.3">
      <c r="A17" s="14"/>
      <c r="B17" s="10"/>
      <c r="C17" s="8"/>
      <c r="D17" s="8" t="s">
        <v>25</v>
      </c>
      <c r="E17" s="8" t="s">
        <v>27</v>
      </c>
      <c r="F17" s="10" t="s">
        <v>14</v>
      </c>
      <c r="G17" s="61" t="s">
        <v>31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60"/>
    </row>
    <row r="18" spans="1:18" s="13" customFormat="1" ht="16.5" hidden="1" x14ac:dyDescent="0.3">
      <c r="A18" s="14"/>
      <c r="B18" s="10"/>
      <c r="C18" s="8"/>
      <c r="D18" s="8" t="s">
        <v>25</v>
      </c>
      <c r="E18" s="8" t="s">
        <v>27</v>
      </c>
      <c r="F18" s="10" t="s">
        <v>14</v>
      </c>
      <c r="G18" s="61" t="s">
        <v>31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60"/>
    </row>
    <row r="19" spans="1:18" s="13" customFormat="1" ht="16.5" hidden="1" x14ac:dyDescent="0.3">
      <c r="A19" s="63" t="s">
        <v>44</v>
      </c>
      <c r="B19" s="10" t="s">
        <v>50</v>
      </c>
      <c r="C19" s="65" t="s">
        <v>51</v>
      </c>
      <c r="D19" s="8" t="s">
        <v>17</v>
      </c>
      <c r="E19" s="8" t="s">
        <v>18</v>
      </c>
      <c r="F19" s="8">
        <v>10.561</v>
      </c>
      <c r="G19" s="47" t="s">
        <v>52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0">
        <f>SUM(H19:I19)</f>
        <v>4856.3400000000011</v>
      </c>
    </row>
    <row r="20" spans="1:18" s="13" customFormat="1" ht="16.5" hidden="1" x14ac:dyDescent="0.3">
      <c r="A20" s="74" t="s">
        <v>97</v>
      </c>
      <c r="B20" s="10" t="s">
        <v>90</v>
      </c>
      <c r="C20" s="8" t="s">
        <v>91</v>
      </c>
      <c r="D20" s="8" t="s">
        <v>92</v>
      </c>
      <c r="E20" s="8" t="s">
        <v>93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0">
        <f>N20</f>
        <v>136504.81</v>
      </c>
    </row>
    <row r="21" spans="1:18" s="13" customFormat="1" ht="16.5" hidden="1" x14ac:dyDescent="0.3">
      <c r="A21" s="74" t="s">
        <v>97</v>
      </c>
      <c r="B21" s="10" t="s">
        <v>94</v>
      </c>
      <c r="C21" s="8" t="s">
        <v>91</v>
      </c>
      <c r="D21" s="8" t="s">
        <v>92</v>
      </c>
      <c r="E21" s="8" t="s">
        <v>93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0">
        <f>N21</f>
        <v>1</v>
      </c>
    </row>
    <row r="22" spans="1:18" s="13" customFormat="1" ht="16.5" hidden="1" x14ac:dyDescent="0.3">
      <c r="A22" s="74" t="s">
        <v>107</v>
      </c>
      <c r="B22" s="10" t="s">
        <v>66</v>
      </c>
      <c r="C22" s="76" t="s">
        <v>108</v>
      </c>
      <c r="D22" s="77" t="s">
        <v>109</v>
      </c>
      <c r="E22" s="8" t="s">
        <v>110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>
        <v>2500</v>
      </c>
      <c r="Q22" s="64"/>
      <c r="R22" s="60">
        <f>P22</f>
        <v>2500</v>
      </c>
    </row>
    <row r="23" spans="1:18" s="13" customFormat="1" ht="16.5" hidden="1" x14ac:dyDescent="0.3">
      <c r="A23" s="74" t="s">
        <v>111</v>
      </c>
      <c r="B23" s="10" t="s">
        <v>66</v>
      </c>
      <c r="C23" s="78" t="s">
        <v>112</v>
      </c>
      <c r="D23" s="78" t="s">
        <v>113</v>
      </c>
      <c r="E23" s="8" t="s">
        <v>114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>
        <v>7258.43</v>
      </c>
      <c r="Q23" s="64"/>
      <c r="R23" s="60">
        <f t="shared" ref="R23:R25" si="0">P23</f>
        <v>7258.43</v>
      </c>
    </row>
    <row r="24" spans="1:18" s="13" customFormat="1" ht="16.5" hidden="1" x14ac:dyDescent="0.3">
      <c r="A24" s="74" t="s">
        <v>115</v>
      </c>
      <c r="B24" s="10" t="s">
        <v>66</v>
      </c>
      <c r="C24" s="79" t="s">
        <v>116</v>
      </c>
      <c r="D24" s="79" t="s">
        <v>117</v>
      </c>
      <c r="E24" s="8" t="s">
        <v>118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>
        <v>9677.91</v>
      </c>
      <c r="Q24" s="64"/>
      <c r="R24" s="60">
        <f t="shared" si="0"/>
        <v>9677.91</v>
      </c>
    </row>
    <row r="25" spans="1:18" s="13" customFormat="1" ht="16.5" hidden="1" x14ac:dyDescent="0.3">
      <c r="A25" s="74" t="s">
        <v>119</v>
      </c>
      <c r="B25" s="10" t="s">
        <v>66</v>
      </c>
      <c r="C25" s="80" t="s">
        <v>120</v>
      </c>
      <c r="D25" s="80" t="s">
        <v>121</v>
      </c>
      <c r="E25" s="8" t="s">
        <v>122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>
        <v>8537.24</v>
      </c>
      <c r="Q25" s="64"/>
      <c r="R25" s="60">
        <f t="shared" si="0"/>
        <v>8537.24</v>
      </c>
    </row>
    <row r="26" spans="1:18" s="13" customFormat="1" ht="16.5" hidden="1" x14ac:dyDescent="0.3">
      <c r="A26" s="63"/>
      <c r="B26" s="10"/>
      <c r="C26" s="65"/>
      <c r="D26" s="8"/>
      <c r="E26" s="8"/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0"/>
    </row>
    <row r="27" spans="1:18" s="13" customFormat="1" ht="16.5" hidden="1" x14ac:dyDescent="0.3">
      <c r="A27" s="14"/>
      <c r="B27" s="10"/>
      <c r="C27" s="8"/>
      <c r="D27" s="8"/>
      <c r="E27" s="8"/>
      <c r="F27" s="10"/>
      <c r="G27" s="10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60"/>
    </row>
    <row r="28" spans="1:18" s="13" customFormat="1" ht="16.5" hidden="1" x14ac:dyDescent="0.3">
      <c r="A28" s="3" t="s">
        <v>8</v>
      </c>
      <c r="B28" s="10"/>
      <c r="C28" s="47"/>
      <c r="D28" s="8"/>
      <c r="E28" s="47"/>
      <c r="F28" s="10"/>
      <c r="G28" s="10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60"/>
    </row>
    <row r="29" spans="1:18" s="38" customFormat="1" ht="16.5" hidden="1" x14ac:dyDescent="0.3">
      <c r="A29" s="8" t="s">
        <v>32</v>
      </c>
      <c r="B29" s="4"/>
      <c r="C29" s="7"/>
      <c r="D29" s="7"/>
      <c r="E29" s="4"/>
      <c r="F29" s="4"/>
      <c r="G29" s="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60"/>
    </row>
    <row r="30" spans="1:18" s="13" customFormat="1" ht="16.5" hidden="1" x14ac:dyDescent="0.3">
      <c r="A30" s="25" t="s">
        <v>36</v>
      </c>
      <c r="B30" s="10" t="s">
        <v>19</v>
      </c>
      <c r="C30" s="46" t="s">
        <v>37</v>
      </c>
      <c r="D30" s="37" t="s">
        <v>15</v>
      </c>
      <c r="E30" s="37" t="s">
        <v>38</v>
      </c>
      <c r="F30" s="8">
        <v>17.245000000000001</v>
      </c>
      <c r="G30" s="61" t="s">
        <v>33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60"/>
    </row>
    <row r="31" spans="1:18" s="38" customFormat="1" ht="16.5" hidden="1" x14ac:dyDescent="0.3">
      <c r="A31" s="25" t="s">
        <v>36</v>
      </c>
      <c r="B31" s="10" t="s">
        <v>39</v>
      </c>
      <c r="C31" s="46" t="s">
        <v>37</v>
      </c>
      <c r="D31" s="37" t="s">
        <v>15</v>
      </c>
      <c r="E31" s="37" t="s">
        <v>38</v>
      </c>
      <c r="F31" s="8">
        <v>17.245000000000001</v>
      </c>
      <c r="G31" s="61" t="s">
        <v>33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60"/>
    </row>
    <row r="32" spans="1:18" s="38" customFormat="1" ht="15" hidden="1" x14ac:dyDescent="0.25">
      <c r="A32" s="25"/>
      <c r="B32" s="10"/>
      <c r="C32" s="8"/>
      <c r="D32" s="8"/>
      <c r="E32" s="8"/>
      <c r="F32" s="8"/>
      <c r="G32" s="8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60"/>
    </row>
    <row r="33" spans="1:19" s="38" customFormat="1" ht="15" hidden="1" x14ac:dyDescent="0.25">
      <c r="A33" s="31"/>
      <c r="B33" s="32"/>
      <c r="C33" s="8"/>
      <c r="D33" s="8"/>
      <c r="E33" s="8"/>
      <c r="F33" s="8"/>
      <c r="G33" s="8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60"/>
    </row>
    <row r="34" spans="1:19" s="38" customFormat="1" ht="15" hidden="1" x14ac:dyDescent="0.25">
      <c r="A34" s="31"/>
      <c r="B34" s="10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60"/>
    </row>
    <row r="35" spans="1:19" s="38" customFormat="1" ht="15" hidden="1" x14ac:dyDescent="0.25">
      <c r="A35" s="31"/>
      <c r="B35" s="10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60"/>
    </row>
    <row r="36" spans="1:19" s="13" customFormat="1" ht="16.5" hidden="1" x14ac:dyDescent="0.3">
      <c r="A36" s="15"/>
      <c r="B36" s="4"/>
      <c r="C36" s="5"/>
      <c r="D36" s="5"/>
      <c r="E36" s="6"/>
      <c r="F36" s="7"/>
      <c r="G36" s="7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60"/>
    </row>
    <row r="37" spans="1:19" s="13" customFormat="1" ht="16.5" hidden="1" x14ac:dyDescent="0.3">
      <c r="A37" s="21" t="s">
        <v>8</v>
      </c>
      <c r="B37" s="4"/>
      <c r="C37" s="5"/>
      <c r="D37" s="5"/>
      <c r="E37" s="6"/>
      <c r="F37" s="7"/>
      <c r="G37" s="7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60"/>
    </row>
    <row r="38" spans="1:19" s="13" customFormat="1" ht="16.5" hidden="1" x14ac:dyDescent="0.3">
      <c r="A38" s="8" t="s">
        <v>55</v>
      </c>
      <c r="B38" s="4"/>
      <c r="C38" s="5"/>
      <c r="D38" s="5"/>
      <c r="E38" s="6"/>
      <c r="F38" s="7"/>
      <c r="G38" s="7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60"/>
    </row>
    <row r="39" spans="1:19" s="13" customFormat="1" ht="16.5" hidden="1" x14ac:dyDescent="0.3">
      <c r="A39" s="55" t="s">
        <v>56</v>
      </c>
      <c r="B39" s="52" t="s">
        <v>57</v>
      </c>
      <c r="C39" s="8" t="s">
        <v>58</v>
      </c>
      <c r="D39" s="8" t="s">
        <v>59</v>
      </c>
      <c r="E39" s="8" t="s">
        <v>60</v>
      </c>
      <c r="F39" s="8">
        <v>17.225000000000001</v>
      </c>
      <c r="G39" s="68" t="s">
        <v>45</v>
      </c>
      <c r="H39" s="35"/>
      <c r="I39" s="35">
        <f>276572-1</f>
        <v>276571</v>
      </c>
      <c r="J39" s="35"/>
      <c r="K39" s="35"/>
      <c r="L39" s="35"/>
      <c r="M39" s="35"/>
      <c r="N39" s="35"/>
      <c r="O39" s="35"/>
      <c r="P39" s="35"/>
      <c r="Q39" s="35"/>
      <c r="R39" s="60">
        <f>SUM(I39)</f>
        <v>276571</v>
      </c>
    </row>
    <row r="40" spans="1:19" s="13" customFormat="1" ht="16.5" hidden="1" x14ac:dyDescent="0.3">
      <c r="A40" s="55" t="s">
        <v>56</v>
      </c>
      <c r="B40" s="56" t="s">
        <v>61</v>
      </c>
      <c r="C40" s="8" t="s">
        <v>58</v>
      </c>
      <c r="D40" s="8" t="s">
        <v>59</v>
      </c>
      <c r="E40" s="8" t="s">
        <v>60</v>
      </c>
      <c r="F40" s="8">
        <v>17.225000000000001</v>
      </c>
      <c r="G40" s="68" t="s">
        <v>45</v>
      </c>
      <c r="H40" s="35"/>
      <c r="I40" s="35">
        <v>1</v>
      </c>
      <c r="J40" s="35"/>
      <c r="K40" s="35"/>
      <c r="L40" s="35"/>
      <c r="M40" s="35"/>
      <c r="N40" s="35"/>
      <c r="O40" s="35"/>
      <c r="P40" s="35"/>
      <c r="Q40" s="35"/>
      <c r="R40" s="60">
        <f>SUM(I40)</f>
        <v>1</v>
      </c>
    </row>
    <row r="41" spans="1:19" s="13" customFormat="1" ht="16.5" hidden="1" x14ac:dyDescent="0.3">
      <c r="A41" s="31"/>
      <c r="B41" s="10"/>
      <c r="C41" s="8"/>
      <c r="D41" s="8"/>
      <c r="E41" s="8"/>
      <c r="F41" s="8"/>
      <c r="G41" s="8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60"/>
    </row>
    <row r="42" spans="1:19" s="13" customFormat="1" ht="16.5" hidden="1" x14ac:dyDescent="0.3">
      <c r="A42" s="31"/>
      <c r="B42" s="10"/>
      <c r="C42" s="8"/>
      <c r="D42" s="8"/>
      <c r="E42" s="8"/>
      <c r="F42" s="8"/>
      <c r="G42" s="8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60"/>
    </row>
    <row r="43" spans="1:19" s="13" customFormat="1" ht="16.5" hidden="1" x14ac:dyDescent="0.3">
      <c r="A43" s="31"/>
      <c r="B43" s="10"/>
      <c r="C43" s="8"/>
      <c r="D43" s="8"/>
      <c r="E43" s="8"/>
      <c r="F43" s="8"/>
      <c r="G43" s="8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60"/>
      <c r="S43" s="39"/>
    </row>
    <row r="44" spans="1:19" s="13" customFormat="1" ht="16.5" hidden="1" x14ac:dyDescent="0.3">
      <c r="A44"/>
      <c r="B44"/>
      <c r="C44" s="8"/>
      <c r="D44" s="8"/>
      <c r="E44" s="8"/>
      <c r="F44" s="30"/>
      <c r="G44" s="30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60"/>
    </row>
    <row r="45" spans="1:19" s="13" customFormat="1" ht="16.5" hidden="1" x14ac:dyDescent="0.3">
      <c r="A45" s="14"/>
      <c r="B45" s="10"/>
      <c r="C45" s="8"/>
      <c r="D45" s="8"/>
      <c r="E45" s="8"/>
      <c r="F45" s="30"/>
      <c r="G45" s="30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60"/>
    </row>
    <row r="46" spans="1:19" s="38" customFormat="1" ht="14.1" hidden="1" customHeight="1" x14ac:dyDescent="0.3">
      <c r="A46" s="15"/>
      <c r="B46" s="4"/>
      <c r="C46" s="5"/>
      <c r="D46" s="5"/>
      <c r="E46" s="5"/>
      <c r="F46" s="4"/>
      <c r="G46" s="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60"/>
    </row>
    <row r="47" spans="1:19" s="38" customFormat="1" ht="16.5" hidden="1" x14ac:dyDescent="0.3">
      <c r="A47" s="21" t="s">
        <v>8</v>
      </c>
      <c r="B47" s="4"/>
      <c r="C47" s="5"/>
      <c r="D47" s="5"/>
      <c r="E47" s="5"/>
      <c r="F47" s="4"/>
      <c r="G47" s="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60"/>
    </row>
    <row r="48" spans="1:19" s="38" customFormat="1" ht="16.5" hidden="1" x14ac:dyDescent="0.3">
      <c r="A48" s="8" t="s">
        <v>64</v>
      </c>
      <c r="B48" s="4"/>
      <c r="C48" s="5"/>
      <c r="D48" s="5"/>
      <c r="E48" s="5"/>
      <c r="F48" s="7"/>
      <c r="G48" s="7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60"/>
    </row>
    <row r="49" spans="1:18" s="13" customFormat="1" ht="16.5" hidden="1" x14ac:dyDescent="0.3">
      <c r="A49" s="57" t="s">
        <v>65</v>
      </c>
      <c r="B49" s="10" t="s">
        <v>66</v>
      </c>
      <c r="C49" s="37" t="s">
        <v>67</v>
      </c>
      <c r="D49" s="8" t="s">
        <v>20</v>
      </c>
      <c r="E49" s="7">
        <v>6501</v>
      </c>
      <c r="F49" s="10">
        <v>17.259</v>
      </c>
      <c r="G49" s="62" t="s">
        <v>34</v>
      </c>
      <c r="H49" s="34"/>
      <c r="I49" s="34"/>
      <c r="J49" s="34">
        <f>479406-1</f>
        <v>479405</v>
      </c>
      <c r="K49" s="34"/>
      <c r="L49" s="34"/>
      <c r="M49" s="34"/>
      <c r="N49" s="34"/>
      <c r="O49" s="34"/>
      <c r="P49" s="34"/>
      <c r="Q49" s="34"/>
      <c r="R49" s="60">
        <f>SUM(J49)</f>
        <v>479405</v>
      </c>
    </row>
    <row r="50" spans="1:18" s="13" customFormat="1" ht="16.5" hidden="1" x14ac:dyDescent="0.3">
      <c r="A50" s="57" t="s">
        <v>65</v>
      </c>
      <c r="B50" s="10" t="s">
        <v>68</v>
      </c>
      <c r="C50" s="37" t="s">
        <v>67</v>
      </c>
      <c r="D50" s="8" t="s">
        <v>20</v>
      </c>
      <c r="E50" s="7">
        <v>6501</v>
      </c>
      <c r="F50" s="10">
        <v>17.259</v>
      </c>
      <c r="G50" s="62" t="s">
        <v>34</v>
      </c>
      <c r="H50" s="34"/>
      <c r="I50" s="34"/>
      <c r="J50" s="34">
        <v>1</v>
      </c>
      <c r="K50" s="34"/>
      <c r="L50" s="34"/>
      <c r="M50" s="34"/>
      <c r="N50" s="34"/>
      <c r="O50" s="34"/>
      <c r="P50" s="34"/>
      <c r="Q50" s="34"/>
      <c r="R50" s="60">
        <f t="shared" ref="R50:R67" si="1">SUM(J50)</f>
        <v>1</v>
      </c>
    </row>
    <row r="51" spans="1:18" s="13" customFormat="1" ht="16.5" hidden="1" x14ac:dyDescent="0.3">
      <c r="A51" s="14" t="s">
        <v>69</v>
      </c>
      <c r="B51" s="10" t="s">
        <v>66</v>
      </c>
      <c r="C51" s="37" t="s">
        <v>70</v>
      </c>
      <c r="D51" s="8" t="s">
        <v>24</v>
      </c>
      <c r="E51" s="8">
        <v>6502</v>
      </c>
      <c r="F51" s="8">
        <v>17.257999999999999</v>
      </c>
      <c r="G51" s="62" t="s">
        <v>34</v>
      </c>
      <c r="H51" s="35"/>
      <c r="I51" s="35"/>
      <c r="J51" s="35">
        <f>87129-1</f>
        <v>87128</v>
      </c>
      <c r="K51" s="35"/>
      <c r="L51" s="35"/>
      <c r="M51" s="35"/>
      <c r="N51" s="35"/>
      <c r="O51" s="35"/>
      <c r="P51" s="35"/>
      <c r="Q51" s="35"/>
      <c r="R51" s="60">
        <f t="shared" si="1"/>
        <v>87128</v>
      </c>
    </row>
    <row r="52" spans="1:18" s="13" customFormat="1" ht="16.5" hidden="1" x14ac:dyDescent="0.3">
      <c r="A52" s="14" t="s">
        <v>69</v>
      </c>
      <c r="B52" s="10" t="s">
        <v>68</v>
      </c>
      <c r="C52" s="37" t="s">
        <v>70</v>
      </c>
      <c r="D52" s="8" t="s">
        <v>24</v>
      </c>
      <c r="E52" s="8">
        <v>6502</v>
      </c>
      <c r="F52" s="8">
        <v>17.257999999999999</v>
      </c>
      <c r="G52" s="62" t="s">
        <v>34</v>
      </c>
      <c r="H52" s="35"/>
      <c r="I52" s="35"/>
      <c r="J52" s="35">
        <v>1</v>
      </c>
      <c r="K52" s="35"/>
      <c r="L52" s="35"/>
      <c r="M52" s="35"/>
      <c r="N52" s="35"/>
      <c r="O52" s="35"/>
      <c r="P52" s="35"/>
      <c r="Q52" s="35"/>
      <c r="R52" s="60">
        <f t="shared" si="1"/>
        <v>1</v>
      </c>
    </row>
    <row r="53" spans="1:18" s="38" customFormat="1" ht="16.5" hidden="1" x14ac:dyDescent="0.3">
      <c r="A53" s="25"/>
      <c r="B53" s="10"/>
      <c r="C53" s="8"/>
      <c r="D53" s="8" t="s">
        <v>21</v>
      </c>
      <c r="E53" s="8">
        <v>6503</v>
      </c>
      <c r="F53" s="8">
        <v>17.277999999999999</v>
      </c>
      <c r="G53" s="62" t="s">
        <v>34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60">
        <f t="shared" si="1"/>
        <v>0</v>
      </c>
    </row>
    <row r="54" spans="1:18" s="38" customFormat="1" ht="16.5" hidden="1" x14ac:dyDescent="0.3">
      <c r="A54" s="25"/>
      <c r="B54" s="10"/>
      <c r="C54" s="8"/>
      <c r="D54" s="8" t="s">
        <v>21</v>
      </c>
      <c r="E54" s="8">
        <v>6503</v>
      </c>
      <c r="F54" s="8">
        <v>17.277999999999999</v>
      </c>
      <c r="G54" s="62" t="s">
        <v>34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60">
        <f t="shared" si="1"/>
        <v>0</v>
      </c>
    </row>
    <row r="55" spans="1:18" s="38" customFormat="1" ht="16.5" hidden="1" x14ac:dyDescent="0.3">
      <c r="A55" s="25"/>
      <c r="B55" s="10"/>
      <c r="C55" s="8"/>
      <c r="D55" s="8"/>
      <c r="E55" s="8"/>
      <c r="F55" s="8"/>
      <c r="G55" s="62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60">
        <f t="shared" si="1"/>
        <v>0</v>
      </c>
    </row>
    <row r="56" spans="1:18" s="38" customFormat="1" ht="15" hidden="1" x14ac:dyDescent="0.25">
      <c r="A56" s="14" t="s">
        <v>69</v>
      </c>
      <c r="B56" s="10" t="s">
        <v>66</v>
      </c>
      <c r="C56" s="37" t="s">
        <v>87</v>
      </c>
      <c r="D56" s="8" t="s">
        <v>24</v>
      </c>
      <c r="E56" s="8">
        <v>6502</v>
      </c>
      <c r="F56" s="8">
        <v>17.257999999999999</v>
      </c>
      <c r="G56" s="69" t="s">
        <v>34</v>
      </c>
      <c r="H56" s="34"/>
      <c r="I56" s="34"/>
      <c r="J56" s="34"/>
      <c r="K56" s="34"/>
      <c r="L56" s="34"/>
      <c r="M56" s="34">
        <f>356067-1</f>
        <v>356066</v>
      </c>
      <c r="N56" s="34"/>
      <c r="O56" s="34"/>
      <c r="P56" s="34"/>
      <c r="Q56" s="34"/>
      <c r="R56" s="60">
        <f>SUM(M56)</f>
        <v>356066</v>
      </c>
    </row>
    <row r="57" spans="1:18" s="38" customFormat="1" ht="15" hidden="1" x14ac:dyDescent="0.25">
      <c r="A57" s="14" t="s">
        <v>69</v>
      </c>
      <c r="B57" s="10" t="s">
        <v>68</v>
      </c>
      <c r="C57" s="37" t="s">
        <v>87</v>
      </c>
      <c r="D57" s="8" t="s">
        <v>24</v>
      </c>
      <c r="E57" s="8">
        <v>6502</v>
      </c>
      <c r="F57" s="8">
        <v>17.257999999999999</v>
      </c>
      <c r="G57" s="69" t="s">
        <v>34</v>
      </c>
      <c r="H57" s="34"/>
      <c r="I57" s="34"/>
      <c r="J57" s="34"/>
      <c r="K57" s="34"/>
      <c r="L57" s="34"/>
      <c r="M57" s="34">
        <v>1</v>
      </c>
      <c r="N57" s="34"/>
      <c r="O57" s="34"/>
      <c r="P57" s="34"/>
      <c r="Q57" s="34"/>
      <c r="R57" s="60">
        <f>SUM(M57)</f>
        <v>1</v>
      </c>
    </row>
    <row r="58" spans="1:18" s="38" customFormat="1" ht="16.5" hidden="1" x14ac:dyDescent="0.3">
      <c r="A58" s="25"/>
      <c r="B58" s="36"/>
      <c r="C58" s="33"/>
      <c r="D58" s="8"/>
      <c r="E58" s="10"/>
      <c r="F58" s="8"/>
      <c r="G58" s="62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60">
        <f t="shared" si="1"/>
        <v>0</v>
      </c>
    </row>
    <row r="59" spans="1:18" s="38" customFormat="1" ht="15" hidden="1" x14ac:dyDescent="0.25">
      <c r="A59" s="25" t="s">
        <v>101</v>
      </c>
      <c r="B59" s="10" t="s">
        <v>66</v>
      </c>
      <c r="C59" s="8" t="s">
        <v>102</v>
      </c>
      <c r="D59" s="8" t="s">
        <v>21</v>
      </c>
      <c r="E59" s="8">
        <v>6503</v>
      </c>
      <c r="F59" s="8">
        <v>17.277999999999999</v>
      </c>
      <c r="G59" s="75" t="s">
        <v>34</v>
      </c>
      <c r="H59" s="34"/>
      <c r="I59" s="34"/>
      <c r="J59" s="34"/>
      <c r="K59" s="34"/>
      <c r="L59" s="34"/>
      <c r="M59" s="34"/>
      <c r="N59" s="34"/>
      <c r="O59" s="34">
        <f>132547-1</f>
        <v>132546</v>
      </c>
      <c r="P59" s="34"/>
      <c r="Q59" s="34"/>
      <c r="R59" s="60">
        <f>O59</f>
        <v>132546</v>
      </c>
    </row>
    <row r="60" spans="1:18" s="38" customFormat="1" ht="15" hidden="1" x14ac:dyDescent="0.25">
      <c r="A60" s="25" t="s">
        <v>101</v>
      </c>
      <c r="B60" s="10" t="s">
        <v>68</v>
      </c>
      <c r="C60" s="8" t="s">
        <v>102</v>
      </c>
      <c r="D60" s="8" t="s">
        <v>21</v>
      </c>
      <c r="E60" s="8">
        <v>6503</v>
      </c>
      <c r="F60" s="8">
        <v>17.277999999999999</v>
      </c>
      <c r="G60" s="75" t="s">
        <v>34</v>
      </c>
      <c r="H60" s="34"/>
      <c r="I60" s="34"/>
      <c r="J60" s="34"/>
      <c r="K60" s="34"/>
      <c r="L60" s="34"/>
      <c r="M60" s="34"/>
      <c r="N60" s="34"/>
      <c r="O60" s="34">
        <v>1</v>
      </c>
      <c r="P60" s="34"/>
      <c r="Q60" s="34"/>
      <c r="R60" s="60">
        <f t="shared" ref="R60:R63" si="2">O60</f>
        <v>1</v>
      </c>
    </row>
    <row r="61" spans="1:18" s="13" customFormat="1" ht="16.5" hidden="1" x14ac:dyDescent="0.3">
      <c r="A61" s="25" t="s">
        <v>101</v>
      </c>
      <c r="B61" s="10" t="s">
        <v>66</v>
      </c>
      <c r="C61" s="8" t="s">
        <v>103</v>
      </c>
      <c r="D61" s="8" t="s">
        <v>21</v>
      </c>
      <c r="E61" s="8">
        <v>6503</v>
      </c>
      <c r="F61" s="8">
        <v>17.277999999999999</v>
      </c>
      <c r="G61" s="75" t="s">
        <v>34</v>
      </c>
      <c r="H61" s="34"/>
      <c r="I61" s="34"/>
      <c r="J61" s="34"/>
      <c r="K61" s="34"/>
      <c r="L61" s="34"/>
      <c r="M61" s="34"/>
      <c r="N61" s="34"/>
      <c r="O61" s="34">
        <f>482330-1</f>
        <v>482329</v>
      </c>
      <c r="P61" s="34"/>
      <c r="Q61" s="34"/>
      <c r="R61" s="60">
        <f t="shared" si="2"/>
        <v>482329</v>
      </c>
    </row>
    <row r="62" spans="1:18" s="13" customFormat="1" ht="16.5" hidden="1" x14ac:dyDescent="0.3">
      <c r="A62" s="25" t="s">
        <v>101</v>
      </c>
      <c r="B62" s="10" t="s">
        <v>68</v>
      </c>
      <c r="C62" s="8" t="s">
        <v>103</v>
      </c>
      <c r="D62" s="8" t="s">
        <v>21</v>
      </c>
      <c r="E62" s="8">
        <v>6503</v>
      </c>
      <c r="F62" s="8">
        <v>17.277999999999999</v>
      </c>
      <c r="G62" s="75" t="s">
        <v>34</v>
      </c>
      <c r="H62" s="34"/>
      <c r="I62" s="34"/>
      <c r="J62" s="34"/>
      <c r="K62" s="34"/>
      <c r="L62" s="34"/>
      <c r="M62" s="34"/>
      <c r="N62" s="34"/>
      <c r="O62" s="34">
        <v>1</v>
      </c>
      <c r="P62" s="34"/>
      <c r="Q62" s="34"/>
      <c r="R62" s="60">
        <f t="shared" si="2"/>
        <v>1</v>
      </c>
    </row>
    <row r="63" spans="1:18" s="13" customFormat="1" ht="16.5" hidden="1" x14ac:dyDescent="0.3">
      <c r="A63" s="25"/>
      <c r="B63" s="10"/>
      <c r="C63" s="8"/>
      <c r="D63" s="8"/>
      <c r="E63" s="10"/>
      <c r="F63" s="10"/>
      <c r="G63" s="10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60">
        <f t="shared" si="2"/>
        <v>0</v>
      </c>
    </row>
    <row r="64" spans="1:18" s="13" customFormat="1" ht="16.5" hidden="1" x14ac:dyDescent="0.3">
      <c r="A64" s="25"/>
      <c r="B64" s="36"/>
      <c r="C64" s="33"/>
      <c r="D64" s="8"/>
      <c r="E64" s="10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60">
        <f t="shared" si="1"/>
        <v>0</v>
      </c>
    </row>
    <row r="65" spans="1:18" s="13" customFormat="1" ht="16.5" hidden="1" x14ac:dyDescent="0.3">
      <c r="A65" s="25"/>
      <c r="B65" s="10"/>
      <c r="C65" s="33"/>
      <c r="D65" s="8"/>
      <c r="E65" s="10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60">
        <f t="shared" si="1"/>
        <v>0</v>
      </c>
    </row>
    <row r="66" spans="1:18" s="13" customFormat="1" ht="16.5" hidden="1" x14ac:dyDescent="0.3">
      <c r="A66" s="25"/>
      <c r="B66" s="10"/>
      <c r="C66" s="33"/>
      <c r="D66" s="8"/>
      <c r="E66" s="10"/>
      <c r="F66" s="8"/>
      <c r="G66" s="8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60">
        <f t="shared" si="1"/>
        <v>0</v>
      </c>
    </row>
    <row r="67" spans="1:18" s="13" customFormat="1" ht="16.5" hidden="1" x14ac:dyDescent="0.3">
      <c r="A67" s="67"/>
      <c r="B67" s="10"/>
      <c r="C67" s="37"/>
      <c r="D67" s="37"/>
      <c r="E67" s="37"/>
      <c r="F67" s="8"/>
      <c r="G67" s="8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60">
        <f t="shared" si="1"/>
        <v>0</v>
      </c>
    </row>
    <row r="68" spans="1:18" s="13" customFormat="1" ht="16.5" hidden="1" x14ac:dyDescent="0.3">
      <c r="A68" s="25"/>
      <c r="B68" s="10"/>
      <c r="C68" s="48"/>
      <c r="D68" s="8"/>
      <c r="E68" s="48"/>
      <c r="F68" s="8"/>
      <c r="G68" s="8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60"/>
    </row>
    <row r="69" spans="1:18" s="13" customFormat="1" ht="16.5" hidden="1" x14ac:dyDescent="0.3">
      <c r="A69" s="29"/>
      <c r="B69" s="36"/>
      <c r="C69" s="33"/>
      <c r="D69" s="8"/>
      <c r="E69" s="49"/>
      <c r="F69" s="8"/>
      <c r="G69" s="8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60"/>
    </row>
    <row r="70" spans="1:18" s="13" customFormat="1" ht="16.5" hidden="1" x14ac:dyDescent="0.3">
      <c r="A70" s="29"/>
      <c r="B70" s="10"/>
      <c r="C70" s="33"/>
      <c r="D70" s="8"/>
      <c r="E70" s="49"/>
      <c r="F70" s="8"/>
      <c r="G70" s="8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60"/>
    </row>
    <row r="71" spans="1:18" s="13" customFormat="1" ht="16.5" hidden="1" x14ac:dyDescent="0.3">
      <c r="A71" s="29"/>
      <c r="B71" s="10"/>
      <c r="C71" s="33"/>
      <c r="D71" s="8"/>
      <c r="E71" s="49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60"/>
    </row>
    <row r="72" spans="1:18" s="13" customFormat="1" ht="16.5" hidden="1" x14ac:dyDescent="0.3">
      <c r="A72" s="29"/>
      <c r="B72" s="10"/>
      <c r="C72" s="33"/>
      <c r="D72" s="8"/>
      <c r="E72" s="49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60"/>
    </row>
    <row r="73" spans="1:18" s="13" customFormat="1" ht="16.5" x14ac:dyDescent="0.3">
      <c r="A73" s="25"/>
      <c r="B73" s="10"/>
      <c r="C73" s="8"/>
      <c r="D73" s="8"/>
      <c r="E73" s="10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60"/>
    </row>
    <row r="74" spans="1:18" s="13" customFormat="1" ht="16.5" x14ac:dyDescent="0.3">
      <c r="A74" s="21" t="s">
        <v>8</v>
      </c>
      <c r="B74" s="10"/>
      <c r="C74" s="8"/>
      <c r="D74" s="8"/>
      <c r="E74" s="10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60"/>
    </row>
    <row r="75" spans="1:18" s="13" customFormat="1" ht="16.5" x14ac:dyDescent="0.3">
      <c r="A75" s="8" t="s">
        <v>126</v>
      </c>
      <c r="B75" s="10"/>
      <c r="C75" s="8"/>
      <c r="D75" s="8"/>
      <c r="E75" s="10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60"/>
    </row>
    <row r="76" spans="1:18" s="13" customFormat="1" ht="16.5" x14ac:dyDescent="0.3">
      <c r="A76" s="81" t="s">
        <v>127</v>
      </c>
      <c r="B76" s="10" t="s">
        <v>66</v>
      </c>
      <c r="C76" s="82" t="s">
        <v>128</v>
      </c>
      <c r="D76" s="23" t="s">
        <v>129</v>
      </c>
      <c r="E76" s="26" t="s">
        <v>130</v>
      </c>
      <c r="F76" s="33">
        <v>17.800999999999998</v>
      </c>
      <c r="G76" s="68" t="s">
        <v>35</v>
      </c>
      <c r="H76" s="34"/>
      <c r="I76" s="34"/>
      <c r="J76" s="34"/>
      <c r="K76" s="34"/>
      <c r="L76" s="34"/>
      <c r="M76" s="34"/>
      <c r="N76" s="34"/>
      <c r="O76" s="34"/>
      <c r="P76" s="34"/>
      <c r="Q76" s="34">
        <v>13615</v>
      </c>
      <c r="R76" s="60">
        <f>Q76</f>
        <v>13615</v>
      </c>
    </row>
    <row r="77" spans="1:18" s="13" customFormat="1" ht="16.5" x14ac:dyDescent="0.3">
      <c r="A77" s="29"/>
      <c r="B77" s="10"/>
      <c r="C77" s="23"/>
      <c r="D77" s="23"/>
      <c r="E77" s="26"/>
      <c r="F77" s="33"/>
      <c r="G77" s="61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60"/>
    </row>
    <row r="78" spans="1:18" s="13" customFormat="1" ht="16.5" x14ac:dyDescent="0.3">
      <c r="A78" s="25"/>
      <c r="B78" s="10"/>
      <c r="C78" s="28"/>
      <c r="D78" s="28"/>
      <c r="E78" s="28"/>
      <c r="F78" s="10"/>
      <c r="G78" s="10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0"/>
    </row>
    <row r="79" spans="1:18" s="13" customFormat="1" ht="16.5" x14ac:dyDescent="0.3">
      <c r="A79" s="12"/>
      <c r="B79" s="12"/>
      <c r="C79" s="12"/>
      <c r="D79" s="7"/>
      <c r="E79" s="7"/>
      <c r="F79" s="7"/>
      <c r="G79" s="7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60"/>
    </row>
    <row r="80" spans="1:18" s="13" customFormat="1" ht="16.5" x14ac:dyDescent="0.3">
      <c r="A80" s="14" t="s">
        <v>0</v>
      </c>
      <c r="B80" s="14"/>
      <c r="C80" s="16"/>
      <c r="D80" s="16"/>
      <c r="E80" s="16"/>
      <c r="F80" s="16"/>
      <c r="G80" s="16"/>
      <c r="H80" s="35">
        <f>SUM(H19:H79)</f>
        <v>4856.3400000000011</v>
      </c>
      <c r="I80" s="35">
        <f>SUM(I27:I79)</f>
        <v>276572</v>
      </c>
      <c r="J80" s="35">
        <f>SUM(J49:J70)</f>
        <v>566535</v>
      </c>
      <c r="K80" s="35">
        <f>SUM(K7:K11)</f>
        <v>439277.71</v>
      </c>
      <c r="L80" s="35">
        <f>SUM(L7:L8)</f>
        <v>95000</v>
      </c>
      <c r="M80" s="35">
        <f>SUM(M48:M57)</f>
        <v>356067</v>
      </c>
      <c r="N80" s="35">
        <f>SUM(N13:N26)</f>
        <v>136505.81</v>
      </c>
      <c r="O80" s="35">
        <f>SUM(O58:O63)</f>
        <v>614877</v>
      </c>
      <c r="P80" s="35">
        <f>SUM(P22:P26)</f>
        <v>27973.58</v>
      </c>
      <c r="Q80" s="35">
        <f>SUM(Q74:Q79)</f>
        <v>13615</v>
      </c>
      <c r="R80" s="60"/>
    </row>
    <row r="81" spans="1:18" s="13" customFormat="1" ht="16.5" x14ac:dyDescent="0.3">
      <c r="A81" s="50"/>
      <c r="B81" s="50"/>
      <c r="C81" s="17"/>
      <c r="D81" s="17"/>
      <c r="E81" s="17"/>
      <c r="F81" s="17"/>
      <c r="G81" s="17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9"/>
    </row>
    <row r="82" spans="1:18" s="13" customFormat="1" ht="16.5" x14ac:dyDescent="0.3">
      <c r="A82" s="38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8" s="13" customFormat="1" ht="16.5" x14ac:dyDescent="0.3">
      <c r="A83" s="38" t="s">
        <v>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8" s="13" customFormat="1" ht="16.5" hidden="1" x14ac:dyDescent="0.3">
      <c r="A84" s="38" t="s">
        <v>49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8" s="13" customFormat="1" ht="16.5" hidden="1" x14ac:dyDescent="0.3">
      <c r="A85" s="50" t="s">
        <v>46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8" ht="15" hidden="1" x14ac:dyDescent="0.25">
      <c r="A86" s="38" t="s">
        <v>53</v>
      </c>
    </row>
    <row r="87" spans="1:18" ht="15" hidden="1" x14ac:dyDescent="0.25">
      <c r="A87" s="50" t="s">
        <v>54</v>
      </c>
    </row>
    <row r="88" spans="1:18" ht="15" hidden="1" x14ac:dyDescent="0.25">
      <c r="A88" s="38" t="s">
        <v>71</v>
      </c>
    </row>
    <row r="89" spans="1:18" ht="15" hidden="1" x14ac:dyDescent="0.25">
      <c r="A89" s="50" t="s">
        <v>72</v>
      </c>
    </row>
    <row r="90" spans="1:18" ht="15" hidden="1" x14ac:dyDescent="0.25">
      <c r="A90" s="38" t="s">
        <v>74</v>
      </c>
    </row>
    <row r="91" spans="1:18" ht="15" hidden="1" x14ac:dyDescent="0.25">
      <c r="A91" s="50" t="s">
        <v>75</v>
      </c>
    </row>
    <row r="92" spans="1:18" ht="15" hidden="1" x14ac:dyDescent="0.25">
      <c r="A92" s="38" t="s">
        <v>83</v>
      </c>
    </row>
    <row r="93" spans="1:18" ht="15" hidden="1" x14ac:dyDescent="0.25">
      <c r="A93" s="50" t="s">
        <v>82</v>
      </c>
    </row>
    <row r="94" spans="1:18" ht="15" hidden="1" x14ac:dyDescent="0.25">
      <c r="A94" s="38" t="s">
        <v>86</v>
      </c>
    </row>
    <row r="95" spans="1:18" ht="15" hidden="1" x14ac:dyDescent="0.25">
      <c r="A95" s="50" t="s">
        <v>85</v>
      </c>
    </row>
    <row r="96" spans="1:18" ht="15" hidden="1" x14ac:dyDescent="0.25">
      <c r="A96" s="38" t="s">
        <v>95</v>
      </c>
    </row>
    <row r="97" spans="1:13" ht="15" hidden="1" x14ac:dyDescent="0.25">
      <c r="A97" s="50" t="s">
        <v>89</v>
      </c>
    </row>
    <row r="98" spans="1:13" s="71" customFormat="1" hidden="1" x14ac:dyDescent="0.25">
      <c r="A98" s="70" t="s">
        <v>96</v>
      </c>
      <c r="C98" s="72"/>
      <c r="D98" s="72"/>
      <c r="E98" s="72"/>
      <c r="F98" s="72"/>
      <c r="G98" s="72"/>
      <c r="H98" s="73"/>
      <c r="I98" s="73"/>
      <c r="J98" s="73"/>
      <c r="K98" s="73"/>
      <c r="L98" s="73"/>
      <c r="M98" s="73"/>
    </row>
    <row r="100" spans="1:13" ht="15" hidden="1" x14ac:dyDescent="0.25">
      <c r="A100" s="38" t="s">
        <v>99</v>
      </c>
    </row>
    <row r="101" spans="1:13" ht="15" hidden="1" x14ac:dyDescent="0.25">
      <c r="A101" s="50" t="s">
        <v>98</v>
      </c>
    </row>
    <row r="102" spans="1:13" ht="15" hidden="1" x14ac:dyDescent="0.25">
      <c r="A102" s="38" t="s">
        <v>105</v>
      </c>
    </row>
    <row r="103" spans="1:13" ht="15" hidden="1" x14ac:dyDescent="0.25">
      <c r="A103" s="50" t="s">
        <v>104</v>
      </c>
    </row>
    <row r="104" spans="1:13" ht="15" x14ac:dyDescent="0.25">
      <c r="A104" s="38" t="s">
        <v>125</v>
      </c>
    </row>
    <row r="105" spans="1:13" ht="15" x14ac:dyDescent="0.25">
      <c r="A105" s="50" t="s">
        <v>124</v>
      </c>
    </row>
    <row r="114" spans="1:1" ht="16.5" x14ac:dyDescent="0.3">
      <c r="A114" s="13" t="s">
        <v>40</v>
      </c>
    </row>
    <row r="115" spans="1:1" ht="16.5" x14ac:dyDescent="0.3">
      <c r="A115" s="13" t="s">
        <v>43</v>
      </c>
    </row>
    <row r="116" spans="1:1" ht="16.5" x14ac:dyDescent="0.3">
      <c r="A116" s="13" t="s">
        <v>41</v>
      </c>
    </row>
    <row r="117" spans="1:1" ht="16.5" x14ac:dyDescent="0.3">
      <c r="A117" s="13" t="s">
        <v>42</v>
      </c>
    </row>
  </sheetData>
  <mergeCells count="1">
    <mergeCell ref="B1:H1"/>
  </mergeCells>
  <phoneticPr fontId="0" type="noConversion"/>
  <hyperlinks>
    <hyperlink ref="A98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2024-12-24T19:35:45Z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