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B7676E6-967D-423C-9E4B-3FCB2483EE6F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2" l="1"/>
  <c r="S21" i="2"/>
  <c r="S19" i="2"/>
  <c r="S18" i="2"/>
  <c r="R18" i="2"/>
  <c r="R71" i="2" s="1"/>
  <c r="R20" i="2"/>
  <c r="Q44" i="2"/>
  <c r="S16" i="2"/>
  <c r="P15" i="2"/>
  <c r="P71" i="2" s="1"/>
  <c r="O71" i="2"/>
  <c r="S65" i="2"/>
  <c r="N71" i="2"/>
  <c r="S52" i="2"/>
  <c r="M71" i="2"/>
  <c r="L71" i="2"/>
  <c r="K38" i="2"/>
  <c r="K40" i="2"/>
  <c r="J10" i="2"/>
  <c r="S10" i="2" s="1"/>
  <c r="J8" i="2"/>
  <c r="S8" i="2" s="1"/>
  <c r="S9" i="2"/>
  <c r="S11" i="2"/>
  <c r="S12" i="2"/>
  <c r="S13" i="2"/>
  <c r="S14" i="2"/>
  <c r="S17" i="2"/>
  <c r="I26" i="2"/>
  <c r="I71" i="2" s="1"/>
  <c r="H71" i="2"/>
  <c r="Q71" i="2" l="1"/>
  <c r="S15" i="2"/>
  <c r="K71" i="2"/>
  <c r="J71" i="2"/>
</calcChain>
</file>

<file path=xl/sharedStrings.xml><?xml version="1.0" encoding="utf-8"?>
<sst xmlns="http://schemas.openxmlformats.org/spreadsheetml/2006/main" count="191" uniqueCount="115">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</sst>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="120" zoomScaleNormal="120" workbookViewId="0">
      <selection activeCell="A105" sqref="A105"/>
    </sheetView>
  </sheetViews>
  <sheetFormatPr defaultColWidth="9.140625" defaultRowHeight="13.5" x14ac:dyDescent="0.25"/>
  <cols>
    <col min="1" max="1" width="50.7109375" style="3" customWidth="1"/>
    <col min="2" max="2" width="33" style="3" customWidth="1"/>
    <col min="3" max="3" width="19.28515625" style="2" customWidth="1"/>
    <col min="4" max="4" width="13.425781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7" width="13.7109375" style="2" hidden="1" customWidth="1"/>
    <col min="18" max="18" width="16.28515625" style="2" customWidth="1"/>
    <col min="19" max="19" width="14.42578125" style="3" hidden="1" customWidth="1"/>
    <col min="20" max="20" width="14" style="3" bestFit="1" customWidth="1"/>
    <col min="21" max="16384" width="9.140625" style="3"/>
  </cols>
  <sheetData>
    <row r="1" spans="1:19" ht="20.25" x14ac:dyDescent="0.3">
      <c r="A1" s="3" t="s">
        <v>10</v>
      </c>
      <c r="B1" s="87" t="s">
        <v>9</v>
      </c>
      <c r="C1" s="88"/>
      <c r="D1" s="88"/>
      <c r="E1" s="88"/>
      <c r="F1" s="8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0.25" x14ac:dyDescent="0.3">
      <c r="A2" s="31"/>
      <c r="B2" s="6"/>
      <c r="C2" s="6"/>
      <c r="D2" s="6"/>
      <c r="E2" s="7"/>
      <c r="F2" s="7"/>
      <c r="G2" s="7"/>
      <c r="S2" s="2"/>
    </row>
    <row r="3" spans="1:19" ht="20.25" x14ac:dyDescent="0.3">
      <c r="A3" s="4" t="s">
        <v>11</v>
      </c>
      <c r="B3" s="51"/>
      <c r="C3" s="1"/>
      <c r="S3" s="2"/>
    </row>
    <row r="4" spans="1:19" ht="21" thickBot="1" x14ac:dyDescent="0.35">
      <c r="A4" s="4"/>
      <c r="B4" s="5"/>
      <c r="C4" s="1"/>
    </row>
    <row r="5" spans="1:19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8" t="s">
        <v>6</v>
      </c>
    </row>
    <row r="6" spans="1:19" s="14" customFormat="1" ht="15.6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24"/>
    </row>
    <row r="7" spans="1:19" s="14" customFormat="1" ht="24.6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19" s="14" customFormat="1" ht="16.5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11">
        <f>SUM(J8)</f>
        <v>1005464</v>
      </c>
    </row>
    <row r="9" spans="1:19" s="14" customFormat="1" ht="16.5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11">
        <f t="shared" ref="S9:S17" si="0">SUM(J9)</f>
        <v>1</v>
      </c>
    </row>
    <row r="10" spans="1:19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11">
        <f t="shared" si="0"/>
        <v>177785</v>
      </c>
    </row>
    <row r="11" spans="1:19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11">
        <f t="shared" si="0"/>
        <v>1</v>
      </c>
    </row>
    <row r="12" spans="1:19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11">
        <f t="shared" si="0"/>
        <v>0</v>
      </c>
    </row>
    <row r="13" spans="1:19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11">
        <f t="shared" si="0"/>
        <v>0</v>
      </c>
    </row>
    <row r="14" spans="1:19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11">
        <f t="shared" si="0"/>
        <v>0</v>
      </c>
    </row>
    <row r="15" spans="1:19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4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11">
        <f>SUM(P15)</f>
        <v>726553</v>
      </c>
    </row>
    <row r="16" spans="1:19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4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11">
        <f>SUM(P16)</f>
        <v>1</v>
      </c>
    </row>
    <row r="17" spans="1:20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11">
        <f t="shared" si="0"/>
        <v>0</v>
      </c>
    </row>
    <row r="18" spans="1:20" s="14" customFormat="1" ht="15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4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11">
        <f>R18</f>
        <v>240690</v>
      </c>
    </row>
    <row r="19" spans="1:20" s="14" customFormat="1" ht="15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4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11">
        <f>R19</f>
        <v>1</v>
      </c>
      <c r="T19" s="48"/>
    </row>
    <row r="20" spans="1:20" s="14" customFormat="1" ht="15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4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11">
        <f t="shared" ref="S20:S21" si="1">R20</f>
        <v>875857</v>
      </c>
    </row>
    <row r="21" spans="1:20" s="14" customFormat="1" ht="15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4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11">
        <f t="shared" si="1"/>
        <v>1</v>
      </c>
    </row>
    <row r="22" spans="1:20" s="14" customFormat="1" ht="15" x14ac:dyDescent="0.25">
      <c r="A22" s="37"/>
      <c r="B22" s="12"/>
      <c r="C22" s="57"/>
      <c r="D22" s="28"/>
      <c r="E22" s="58"/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11"/>
    </row>
    <row r="23" spans="1:20" s="14" customFormat="1" ht="15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11"/>
    </row>
    <row r="24" spans="1:20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1"/>
    </row>
    <row r="25" spans="1:20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11"/>
    </row>
    <row r="26" spans="1:20" s="14" customFormat="1" ht="15.75" hidden="1" x14ac:dyDescent="0.25">
      <c r="A26" s="63" t="s">
        <v>44</v>
      </c>
      <c r="B26" s="61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1" t="s">
        <v>32</v>
      </c>
      <c r="H26" s="13"/>
      <c r="I26" s="74">
        <f>1057719.94-1</f>
        <v>1057718.94</v>
      </c>
      <c r="J26" s="74"/>
      <c r="K26" s="74"/>
      <c r="L26" s="74"/>
      <c r="M26" s="74"/>
      <c r="N26" s="74"/>
      <c r="O26" s="74"/>
      <c r="P26" s="74"/>
      <c r="Q26" s="74"/>
      <c r="R26" s="74"/>
      <c r="S26" s="11"/>
    </row>
    <row r="27" spans="1:20" s="14" customFormat="1" ht="15.75" hidden="1" x14ac:dyDescent="0.25">
      <c r="A27" s="63" t="s">
        <v>44</v>
      </c>
      <c r="B27" s="57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v>1</v>
      </c>
      <c r="J27" s="74"/>
      <c r="K27" s="74"/>
      <c r="L27" s="74"/>
      <c r="M27" s="74"/>
      <c r="N27" s="74"/>
      <c r="O27" s="74"/>
      <c r="P27" s="74"/>
      <c r="Q27" s="74"/>
      <c r="R27" s="74"/>
      <c r="S27" s="11"/>
    </row>
    <row r="28" spans="1:20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11"/>
      <c r="T28" s="48"/>
    </row>
    <row r="29" spans="1:20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11"/>
    </row>
    <row r="30" spans="1:20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11"/>
    </row>
    <row r="31" spans="1:20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1"/>
    </row>
    <row r="32" spans="1:20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1"/>
    </row>
    <row r="33" spans="1:19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1"/>
    </row>
    <row r="34" spans="1:19" s="14" customFormat="1" ht="15.75" hidden="1" thickBot="1" x14ac:dyDescent="0.3">
      <c r="A34" s="33"/>
      <c r="B34" s="61"/>
      <c r="C34" s="67"/>
      <c r="D34" s="66"/>
      <c r="E34" s="66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1"/>
    </row>
    <row r="35" spans="1:19" s="14" customFormat="1" ht="15.75" hidden="1" thickTop="1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1"/>
    </row>
    <row r="36" spans="1:19" s="14" customFormat="1" ht="15" hidden="1" x14ac:dyDescent="0.25">
      <c r="A36" s="23" t="s">
        <v>7</v>
      </c>
      <c r="B36" s="40"/>
      <c r="C36" s="40"/>
      <c r="D36" s="40"/>
      <c r="E36" s="40"/>
      <c r="F36" s="59"/>
      <c r="G36" s="5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1"/>
    </row>
    <row r="37" spans="1:19" s="14" customFormat="1" ht="15" hidden="1" x14ac:dyDescent="0.25">
      <c r="A37" s="10" t="s">
        <v>34</v>
      </c>
      <c r="B37" s="40"/>
      <c r="C37" s="40"/>
      <c r="D37" s="40"/>
      <c r="E37" s="40"/>
      <c r="F37" s="59"/>
      <c r="G37" s="59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11"/>
    </row>
    <row r="38" spans="1:19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69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52"/>
      <c r="Q38" s="52"/>
      <c r="R38" s="52"/>
      <c r="S38" s="11"/>
    </row>
    <row r="39" spans="1:19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52"/>
      <c r="Q39" s="52"/>
      <c r="R39" s="52"/>
      <c r="S39" s="11"/>
    </row>
    <row r="40" spans="1:19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69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52"/>
      <c r="Q40" s="52"/>
      <c r="R40" s="52"/>
      <c r="S40" s="11"/>
    </row>
    <row r="41" spans="1:19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52"/>
      <c r="Q41" s="52"/>
      <c r="R41" s="52"/>
      <c r="S41" s="11"/>
    </row>
    <row r="42" spans="1:19" s="14" customFormat="1" ht="16.5" hidden="1" x14ac:dyDescent="0.3">
      <c r="A42" s="70" t="s">
        <v>31</v>
      </c>
      <c r="B42" s="12" t="s">
        <v>36</v>
      </c>
      <c r="C42" s="72" t="s">
        <v>37</v>
      </c>
      <c r="D42" s="10" t="s">
        <v>15</v>
      </c>
      <c r="E42" s="10" t="s">
        <v>16</v>
      </c>
      <c r="F42" s="10">
        <v>10.561</v>
      </c>
      <c r="G42" s="83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11"/>
    </row>
    <row r="43" spans="1:19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3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55"/>
      <c r="Q43" s="55"/>
      <c r="R43" s="55"/>
      <c r="S43" s="11"/>
    </row>
    <row r="44" spans="1:19" s="14" customFormat="1" ht="16.5" hidden="1" x14ac:dyDescent="0.3">
      <c r="A44" s="85" t="s">
        <v>100</v>
      </c>
      <c r="B44" s="12" t="s">
        <v>101</v>
      </c>
      <c r="C44" s="10" t="s">
        <v>102</v>
      </c>
      <c r="D44" s="10" t="s">
        <v>103</v>
      </c>
      <c r="E44" s="10" t="s">
        <v>104</v>
      </c>
      <c r="F44" s="50"/>
      <c r="G44" s="83"/>
      <c r="H44" s="55"/>
      <c r="I44" s="55"/>
      <c r="J44" s="55"/>
      <c r="K44" s="55"/>
      <c r="L44" s="55"/>
      <c r="M44" s="55"/>
      <c r="N44" s="55"/>
      <c r="O44" s="55"/>
      <c r="P44" s="55"/>
      <c r="Q44" s="55">
        <f>60871.9139950228-1</f>
        <v>60870.913995022798</v>
      </c>
      <c r="R44" s="55"/>
      <c r="S44" s="11"/>
    </row>
    <row r="45" spans="1:19" s="14" customFormat="1" ht="16.5" hidden="1" x14ac:dyDescent="0.3">
      <c r="A45" s="85" t="s">
        <v>100</v>
      </c>
      <c r="B45" s="12" t="s">
        <v>105</v>
      </c>
      <c r="C45" s="10" t="s">
        <v>102</v>
      </c>
      <c r="D45" s="10" t="s">
        <v>103</v>
      </c>
      <c r="E45" s="10" t="s">
        <v>104</v>
      </c>
      <c r="F45" s="50"/>
      <c r="G45" s="83"/>
      <c r="H45" s="55"/>
      <c r="I45" s="55"/>
      <c r="J45" s="55"/>
      <c r="K45" s="55"/>
      <c r="L45" s="55"/>
      <c r="M45" s="55"/>
      <c r="N45" s="55"/>
      <c r="O45" s="55"/>
      <c r="P45" s="55"/>
      <c r="Q45" s="55">
        <v>1</v>
      </c>
      <c r="R45" s="55"/>
      <c r="S45" s="11"/>
    </row>
    <row r="46" spans="1:19" s="14" customFormat="1" ht="16.5" hidden="1" x14ac:dyDescent="0.3">
      <c r="A46" s="70"/>
      <c r="B46" s="12"/>
      <c r="C46" s="82"/>
      <c r="D46" s="50"/>
      <c r="E46" s="50"/>
      <c r="F46" s="50"/>
      <c r="G46" s="6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11"/>
    </row>
    <row r="47" spans="1:19" s="14" customFormat="1" ht="16.5" hidden="1" x14ac:dyDescent="0.3">
      <c r="A47" s="70"/>
      <c r="B47" s="12"/>
      <c r="C47" s="82"/>
      <c r="D47" s="50"/>
      <c r="E47" s="50"/>
      <c r="F47" s="50"/>
      <c r="G47" s="6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11"/>
    </row>
    <row r="48" spans="1:19" s="14" customFormat="1" ht="15" x14ac:dyDescent="0.25">
      <c r="A48" s="15"/>
      <c r="B48" s="12"/>
      <c r="C48" s="35"/>
      <c r="D48" s="35"/>
      <c r="E48" s="36"/>
      <c r="F48" s="34"/>
      <c r="G48" s="34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11"/>
    </row>
    <row r="49" spans="1:19" s="14" customFormat="1" ht="15" hidden="1" x14ac:dyDescent="0.25">
      <c r="A49" s="23" t="s">
        <v>7</v>
      </c>
      <c r="B49" s="12"/>
      <c r="C49" s="35"/>
      <c r="D49" s="35"/>
      <c r="E49" s="36"/>
      <c r="F49" s="34"/>
      <c r="G49" s="3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11"/>
    </row>
    <row r="50" spans="1:19" s="14" customFormat="1" ht="15" hidden="1" x14ac:dyDescent="0.25">
      <c r="A50" s="10" t="s">
        <v>70</v>
      </c>
      <c r="B50" s="12"/>
      <c r="C50" s="28"/>
      <c r="D50" s="35"/>
      <c r="E50" s="36"/>
      <c r="F50" s="34"/>
      <c r="G50" s="3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11"/>
    </row>
    <row r="51" spans="1:19" s="14" customFormat="1" ht="15" hidden="1" x14ac:dyDescent="0.25">
      <c r="A51" s="33" t="s">
        <v>71</v>
      </c>
      <c r="B51" s="61" t="s">
        <v>45</v>
      </c>
      <c r="C51" s="51" t="s">
        <v>72</v>
      </c>
      <c r="D51" s="66" t="s">
        <v>73</v>
      </c>
      <c r="E51" s="66" t="s">
        <v>74</v>
      </c>
      <c r="F51" s="12" t="s">
        <v>75</v>
      </c>
      <c r="G51" s="34"/>
      <c r="H51" s="55"/>
      <c r="I51" s="55"/>
      <c r="J51" s="55"/>
      <c r="K51" s="55"/>
      <c r="L51" s="55">
        <v>851699.54</v>
      </c>
      <c r="M51" s="55"/>
      <c r="N51" s="55"/>
      <c r="O51" s="55"/>
      <c r="P51" s="55"/>
      <c r="Q51" s="55"/>
      <c r="R51" s="55"/>
      <c r="S51" s="11"/>
    </row>
    <row r="52" spans="1:19" s="14" customFormat="1" ht="15" hidden="1" x14ac:dyDescent="0.25">
      <c r="A52" s="75" t="s">
        <v>79</v>
      </c>
      <c r="B52" s="61" t="s">
        <v>45</v>
      </c>
      <c r="C52" s="56" t="s">
        <v>80</v>
      </c>
      <c r="D52" s="66" t="s">
        <v>81</v>
      </c>
      <c r="E52" s="76" t="s">
        <v>82</v>
      </c>
      <c r="F52" s="10" t="s">
        <v>75</v>
      </c>
      <c r="G52" s="34"/>
      <c r="H52" s="55"/>
      <c r="I52" s="55"/>
      <c r="J52" s="55"/>
      <c r="K52" s="55"/>
      <c r="L52" s="55"/>
      <c r="M52" s="55">
        <v>95000</v>
      </c>
      <c r="N52" s="55"/>
      <c r="O52" s="55"/>
      <c r="P52" s="55"/>
      <c r="Q52" s="55"/>
      <c r="R52" s="55"/>
      <c r="S52" s="11">
        <f>SUM(M52)</f>
        <v>95000</v>
      </c>
    </row>
    <row r="53" spans="1:19" s="14" customFormat="1" ht="15" hidden="1" x14ac:dyDescent="0.25">
      <c r="A53" s="10"/>
      <c r="B53" s="12"/>
      <c r="C53" s="35"/>
      <c r="D53" s="35"/>
      <c r="E53" s="36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11"/>
    </row>
    <row r="54" spans="1:19" s="14" customFormat="1" ht="15" hidden="1" x14ac:dyDescent="0.25">
      <c r="A54" s="10"/>
      <c r="B54" s="12"/>
      <c r="C54" s="35"/>
      <c r="D54" s="35"/>
      <c r="E54" s="36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11"/>
    </row>
    <row r="55" spans="1:19" s="14" customFormat="1" ht="15" hidden="1" x14ac:dyDescent="0.25">
      <c r="A55" s="15"/>
      <c r="B55" s="12"/>
      <c r="C55" s="35"/>
      <c r="D55" s="35"/>
      <c r="E55" s="28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11"/>
    </row>
    <row r="56" spans="1:19" s="14" customFormat="1" ht="15" hidden="1" x14ac:dyDescent="0.25">
      <c r="A56" s="15"/>
      <c r="B56" s="12"/>
      <c r="C56" s="35"/>
      <c r="D56" s="35"/>
      <c r="E56" s="28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11"/>
    </row>
    <row r="57" spans="1:19" s="14" customFormat="1" ht="15" hidden="1" x14ac:dyDescent="0.25">
      <c r="A57" s="23" t="s">
        <v>7</v>
      </c>
      <c r="B57" s="12"/>
      <c r="C57" s="28"/>
      <c r="D57" s="35"/>
      <c r="E57" s="35"/>
      <c r="F57" s="34"/>
      <c r="G57" s="3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11"/>
    </row>
    <row r="58" spans="1:19" s="14" customFormat="1" ht="15" hidden="1" x14ac:dyDescent="0.25">
      <c r="A58" s="10" t="s">
        <v>23</v>
      </c>
      <c r="B58" s="12"/>
      <c r="C58" s="28"/>
      <c r="D58" s="35"/>
      <c r="E58" s="35"/>
      <c r="F58" s="34"/>
      <c r="G58" s="3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11"/>
    </row>
    <row r="59" spans="1:19" s="14" customFormat="1" ht="16.5" hidden="1" x14ac:dyDescent="0.3">
      <c r="A59" s="30"/>
      <c r="B59" s="12"/>
      <c r="C59" s="10"/>
      <c r="D59" s="54"/>
      <c r="E59" s="54"/>
      <c r="F59" s="10"/>
      <c r="G59" s="69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11"/>
    </row>
    <row r="60" spans="1:19" s="14" customFormat="1" ht="16.5" hidden="1" x14ac:dyDescent="0.3">
      <c r="A60" s="30"/>
      <c r="B60" s="12"/>
      <c r="C60" s="10"/>
      <c r="D60" s="54" t="s">
        <v>25</v>
      </c>
      <c r="E60" s="54" t="s">
        <v>26</v>
      </c>
      <c r="F60" s="10">
        <v>17.245000000000001</v>
      </c>
      <c r="G60" s="69" t="s">
        <v>24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11"/>
    </row>
    <row r="61" spans="1:19" s="14" customFormat="1" ht="15" hidden="1" x14ac:dyDescent="0.25">
      <c r="A61" s="30"/>
      <c r="B61" s="12"/>
      <c r="C61" s="10"/>
      <c r="D61" s="10"/>
      <c r="E61" s="10"/>
      <c r="F61" s="10"/>
      <c r="G61" s="50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11"/>
    </row>
    <row r="62" spans="1:19" s="14" customFormat="1" ht="15" hidden="1" x14ac:dyDescent="0.25">
      <c r="A62" s="30"/>
      <c r="B62" s="12"/>
      <c r="C62" s="10"/>
      <c r="D62" s="10"/>
      <c r="E62" s="10"/>
      <c r="F62" s="10"/>
      <c r="G62" s="50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11"/>
    </row>
    <row r="63" spans="1:19" s="14" customFormat="1" ht="15" hidden="1" x14ac:dyDescent="0.25">
      <c r="A63" s="23" t="s">
        <v>7</v>
      </c>
      <c r="B63" s="12"/>
      <c r="C63" s="10"/>
      <c r="D63" s="10"/>
      <c r="E63" s="10"/>
      <c r="F63" s="10"/>
      <c r="G63" s="50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11"/>
    </row>
    <row r="64" spans="1:19" s="14" customFormat="1" ht="15" hidden="1" x14ac:dyDescent="0.25">
      <c r="A64" s="10" t="s">
        <v>86</v>
      </c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11"/>
    </row>
    <row r="65" spans="1:19" s="14" customFormat="1" ht="16.5" hidden="1" x14ac:dyDescent="0.3">
      <c r="A65" s="77" t="s">
        <v>92</v>
      </c>
      <c r="B65" s="78" t="s">
        <v>87</v>
      </c>
      <c r="C65" s="73" t="s">
        <v>88</v>
      </c>
      <c r="D65" s="65" t="s">
        <v>89</v>
      </c>
      <c r="E65" s="79" t="s">
        <v>90</v>
      </c>
      <c r="F65" s="80">
        <v>17.800999999999998</v>
      </c>
      <c r="G65" s="81" t="s">
        <v>91</v>
      </c>
      <c r="H65" s="55"/>
      <c r="I65" s="55"/>
      <c r="J65" s="55"/>
      <c r="K65" s="55"/>
      <c r="L65" s="55"/>
      <c r="M65" s="55"/>
      <c r="N65" s="55">
        <v>9805</v>
      </c>
      <c r="O65" s="55"/>
      <c r="P65" s="55"/>
      <c r="Q65" s="55"/>
      <c r="R65" s="55"/>
      <c r="S65" s="11">
        <f>SUM(N65)</f>
        <v>9805</v>
      </c>
    </row>
    <row r="66" spans="1:19" s="14" customFormat="1" ht="15" hidden="1" x14ac:dyDescent="0.25">
      <c r="A66" s="40"/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11"/>
    </row>
    <row r="67" spans="1:19" s="14" customFormat="1" ht="15" hidden="1" x14ac:dyDescent="0.25">
      <c r="A67" s="4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11"/>
    </row>
    <row r="68" spans="1:19" s="14" customFormat="1" ht="15" hidden="1" x14ac:dyDescent="0.25">
      <c r="A68" s="40"/>
      <c r="B68" s="12"/>
      <c r="C68" s="10"/>
      <c r="D68" s="10"/>
      <c r="E68" s="10"/>
      <c r="F68" s="1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11"/>
    </row>
    <row r="69" spans="1:19" s="14" customFormat="1" ht="15" hidden="1" x14ac:dyDescent="0.25">
      <c r="A69" s="40"/>
      <c r="B69" s="12"/>
      <c r="C69" s="10"/>
      <c r="D69" s="10"/>
      <c r="E69" s="10"/>
      <c r="F69" s="10"/>
      <c r="G69" s="50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11"/>
    </row>
    <row r="70" spans="1:19" s="14" customFormat="1" ht="15.75" thickBot="1" x14ac:dyDescent="0.3">
      <c r="A70" s="49"/>
      <c r="B70" s="49"/>
      <c r="C70" s="49"/>
      <c r="D70" s="50"/>
      <c r="E70" s="50"/>
      <c r="F70" s="5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11"/>
    </row>
    <row r="71" spans="1:19" s="9" customFormat="1" ht="17.25" thickBot="1" x14ac:dyDescent="0.35">
      <c r="A71" s="41" t="s">
        <v>0</v>
      </c>
      <c r="B71" s="42"/>
      <c r="C71" s="43"/>
      <c r="D71" s="43"/>
      <c r="E71" s="43"/>
      <c r="F71" s="43"/>
      <c r="G71" s="43"/>
      <c r="H71" s="60">
        <f>SUM(H6:H70)</f>
        <v>11723.560000000001</v>
      </c>
      <c r="I71" s="22">
        <f>SUM(I26:I70)</f>
        <v>1057719.94</v>
      </c>
      <c r="J71" s="22">
        <f>SUM(J7:J34)</f>
        <v>1183251</v>
      </c>
      <c r="K71" s="60">
        <f>SUM(K38:K67)</f>
        <v>1372780</v>
      </c>
      <c r="L71" s="60">
        <f>SUM(L48:L54)</f>
        <v>851699.54</v>
      </c>
      <c r="M71" s="60">
        <f>SUM(M49:M54)</f>
        <v>95000</v>
      </c>
      <c r="N71" s="60">
        <f>SUM(N64:N66)</f>
        <v>9805</v>
      </c>
      <c r="O71" s="60">
        <f>SUM(O39:O46)</f>
        <v>18562.38</v>
      </c>
      <c r="P71" s="60">
        <f>SUM(P7:P17)</f>
        <v>726554</v>
      </c>
      <c r="Q71" s="60">
        <f>SUM(Q37:Q47)</f>
        <v>60871.913995022798</v>
      </c>
      <c r="R71" s="60">
        <f>SUM(R8:R25)</f>
        <v>1116549</v>
      </c>
      <c r="S71" s="22"/>
    </row>
    <row r="72" spans="1:19" s="9" customFormat="1" ht="16.5" x14ac:dyDescent="0.3">
      <c r="A72" s="16"/>
      <c r="B72" s="16"/>
      <c r="C72" s="17"/>
      <c r="D72" s="17"/>
      <c r="E72" s="17"/>
      <c r="F72" s="17"/>
      <c r="G72" s="17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9"/>
    </row>
    <row r="73" spans="1:19" s="9" customFormat="1" ht="16.5" x14ac:dyDescent="0.3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9" s="9" customFormat="1" ht="16.5" hidden="1" x14ac:dyDescent="0.3">
      <c r="A74" s="14" t="s">
        <v>38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9" s="9" customFormat="1" ht="16.5" hidden="1" x14ac:dyDescent="0.3">
      <c r="A75" s="16" t="s">
        <v>33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9" ht="15" hidden="1" x14ac:dyDescent="0.25">
      <c r="A76" s="14" t="s">
        <v>41</v>
      </c>
    </row>
    <row r="77" spans="1:19" ht="15" hidden="1" x14ac:dyDescent="0.25">
      <c r="A77" s="16" t="s">
        <v>42</v>
      </c>
    </row>
    <row r="78" spans="1:19" ht="15" hidden="1" x14ac:dyDescent="0.25">
      <c r="A78" s="14" t="s">
        <v>52</v>
      </c>
    </row>
    <row r="79" spans="1:19" ht="15" hidden="1" x14ac:dyDescent="0.25">
      <c r="A79" s="16" t="s">
        <v>53</v>
      </c>
    </row>
    <row r="80" spans="1:19" ht="15" hidden="1" x14ac:dyDescent="0.25">
      <c r="A80" s="14" t="s">
        <v>64</v>
      </c>
    </row>
    <row r="81" spans="1:1" ht="15" hidden="1" x14ac:dyDescent="0.25">
      <c r="A81" s="16" t="s">
        <v>65</v>
      </c>
    </row>
    <row r="82" spans="1:1" ht="15" hidden="1" x14ac:dyDescent="0.25">
      <c r="A82" s="14" t="s">
        <v>68</v>
      </c>
    </row>
    <row r="83" spans="1:1" ht="15" hidden="1" x14ac:dyDescent="0.25">
      <c r="A83" s="16" t="s">
        <v>67</v>
      </c>
    </row>
    <row r="84" spans="1:1" ht="15" hidden="1" x14ac:dyDescent="0.25">
      <c r="A84" s="14" t="s">
        <v>77</v>
      </c>
    </row>
    <row r="85" spans="1:1" ht="15" hidden="1" x14ac:dyDescent="0.25">
      <c r="A85" s="16" t="s">
        <v>78</v>
      </c>
    </row>
    <row r="86" spans="1:1" ht="15" hidden="1" x14ac:dyDescent="0.25">
      <c r="A86" s="14" t="s">
        <v>85</v>
      </c>
    </row>
    <row r="87" spans="1:1" ht="15" hidden="1" x14ac:dyDescent="0.25">
      <c r="A87" s="16" t="s">
        <v>84</v>
      </c>
    </row>
    <row r="88" spans="1:1" ht="15" hidden="1" x14ac:dyDescent="0.25">
      <c r="A88" s="14" t="s">
        <v>94</v>
      </c>
    </row>
    <row r="89" spans="1:1" ht="15" hidden="1" x14ac:dyDescent="0.25">
      <c r="A89" s="16" t="s">
        <v>33</v>
      </c>
    </row>
    <row r="90" spans="1:1" ht="15" hidden="1" x14ac:dyDescent="0.25">
      <c r="A90" s="14" t="s">
        <v>98</v>
      </c>
    </row>
    <row r="91" spans="1:1" ht="15" hidden="1" x14ac:dyDescent="0.25">
      <c r="A91" s="16" t="s">
        <v>97</v>
      </c>
    </row>
    <row r="92" spans="1:1" ht="15" hidden="1" x14ac:dyDescent="0.25">
      <c r="A92" s="14" t="s">
        <v>108</v>
      </c>
    </row>
    <row r="93" spans="1:1" ht="15" hidden="1" x14ac:dyDescent="0.25">
      <c r="A93" s="16" t="s">
        <v>106</v>
      </c>
    </row>
    <row r="94" spans="1:1" hidden="1" x14ac:dyDescent="0.25">
      <c r="A94" s="86" t="s">
        <v>107</v>
      </c>
    </row>
    <row r="95" spans="1:1" hidden="1" x14ac:dyDescent="0.25"/>
    <row r="97" spans="1:1" ht="15" x14ac:dyDescent="0.25">
      <c r="A97" s="14" t="s">
        <v>111</v>
      </c>
    </row>
    <row r="98" spans="1:1" ht="15" x14ac:dyDescent="0.25">
      <c r="A98" s="16" t="s">
        <v>110</v>
      </c>
    </row>
    <row r="107" spans="1:1" ht="16.5" x14ac:dyDescent="0.3">
      <c r="A107" s="9" t="s">
        <v>27</v>
      </c>
    </row>
    <row r="108" spans="1:1" ht="16.5" x14ac:dyDescent="0.3">
      <c r="A108" s="9" t="s">
        <v>30</v>
      </c>
    </row>
    <row r="109" spans="1:1" ht="16.5" x14ac:dyDescent="0.3">
      <c r="A109" s="9" t="s">
        <v>28</v>
      </c>
    </row>
    <row r="110" spans="1:1" ht="16.5" x14ac:dyDescent="0.3">
      <c r="A110" s="9" t="s">
        <v>29</v>
      </c>
    </row>
  </sheetData>
  <mergeCells count="1">
    <mergeCell ref="B1:F1"/>
  </mergeCells>
  <phoneticPr fontId="0" type="noConversion"/>
  <hyperlinks>
    <hyperlink ref="A94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2024-11-21T20:01:41Z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