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0F2E40B-7981-4417-9D48-71DAC22A29C1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7" i="2" l="1"/>
  <c r="T48" i="2"/>
  <c r="T49" i="2"/>
  <c r="T46" i="2"/>
  <c r="S74" i="2"/>
  <c r="T21" i="2"/>
  <c r="T19" i="2"/>
  <c r="R18" i="2"/>
  <c r="R74" i="2" s="1"/>
  <c r="R20" i="2"/>
  <c r="T20" i="2" s="1"/>
  <c r="Q44" i="2"/>
  <c r="T16" i="2"/>
  <c r="P15" i="2"/>
  <c r="P74" i="2" s="1"/>
  <c r="O74" i="2"/>
  <c r="T68" i="2"/>
  <c r="N74" i="2"/>
  <c r="T55" i="2"/>
  <c r="M74" i="2"/>
  <c r="L74" i="2"/>
  <c r="K38" i="2"/>
  <c r="K40" i="2"/>
  <c r="J10" i="2"/>
  <c r="T10" i="2" s="1"/>
  <c r="J8" i="2"/>
  <c r="T8" i="2" s="1"/>
  <c r="T9" i="2"/>
  <c r="T11" i="2"/>
  <c r="T12" i="2"/>
  <c r="T13" i="2"/>
  <c r="T14" i="2"/>
  <c r="T17" i="2"/>
  <c r="I26" i="2"/>
  <c r="I74" i="2" s="1"/>
  <c r="H74" i="2"/>
  <c r="T18" i="2" l="1"/>
  <c r="Q74" i="2"/>
  <c r="T15" i="2"/>
  <c r="K74" i="2"/>
  <c r="J74" i="2"/>
</calcChain>
</file>

<file path=xl/sharedStrings.xml><?xml version="1.0" encoding="utf-8"?>
<sst xmlns="http://schemas.openxmlformats.org/spreadsheetml/2006/main" count="214" uniqueCount="134">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</sst>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3"/>
  <sheetViews>
    <sheetView tabSelected="1" topLeftCell="A3" zoomScale="120" zoomScaleNormal="120" workbookViewId="0">
      <selection activeCell="A49" sqref="A49"/>
    </sheetView>
  </sheetViews>
  <sheetFormatPr defaultColWidth="9.140625" defaultRowHeight="13.5" x14ac:dyDescent="0.25"/>
  <cols>
    <col min="1" max="1" width="51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8" width="13.7109375" style="2" hidden="1" customWidth="1"/>
    <col min="19" max="19" width="13.7109375" style="2" customWidth="1"/>
    <col min="20" max="20" width="13.85546875" style="3" hidden="1" customWidth="1"/>
    <col min="21" max="21" width="14" style="3" bestFit="1" customWidth="1"/>
    <col min="22" max="16384" width="9.140625" style="3"/>
  </cols>
  <sheetData>
    <row r="1" spans="1:20" ht="20.25" x14ac:dyDescent="0.3">
      <c r="A1" s="3" t="s">
        <v>10</v>
      </c>
      <c r="B1" s="92" t="s">
        <v>9</v>
      </c>
      <c r="C1" s="93"/>
      <c r="D1" s="93"/>
      <c r="E1" s="93"/>
      <c r="F1" s="93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20.25" x14ac:dyDescent="0.3">
      <c r="A2" s="31"/>
      <c r="B2" s="6"/>
      <c r="C2" s="6"/>
      <c r="D2" s="6"/>
      <c r="E2" s="7"/>
      <c r="F2" s="7"/>
      <c r="G2" s="7"/>
      <c r="T2" s="2"/>
    </row>
    <row r="3" spans="1:20" ht="20.25" x14ac:dyDescent="0.3">
      <c r="A3" s="4" t="s">
        <v>11</v>
      </c>
      <c r="B3" s="51"/>
      <c r="C3" s="1"/>
      <c r="T3" s="2"/>
    </row>
    <row r="4" spans="1:20" ht="21" thickBot="1" x14ac:dyDescent="0.35">
      <c r="A4" s="4"/>
      <c r="B4" s="5"/>
      <c r="C4" s="1"/>
    </row>
    <row r="5" spans="1:20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8" t="s">
        <v>6</v>
      </c>
    </row>
    <row r="6" spans="1:20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24"/>
    </row>
    <row r="7" spans="1:20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1:20" s="14" customFormat="1" ht="30" hidden="1" x14ac:dyDescent="0.3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11">
        <f>SUM(J8)</f>
        <v>1005464</v>
      </c>
    </row>
    <row r="9" spans="1:20" s="14" customFormat="1" ht="30" hidden="1" x14ac:dyDescent="0.3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11">
        <f t="shared" ref="T9:T17" si="0">SUM(J9)</f>
        <v>1</v>
      </c>
    </row>
    <row r="10" spans="1:20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11">
        <f t="shared" si="0"/>
        <v>177785</v>
      </c>
    </row>
    <row r="11" spans="1:20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11">
        <f t="shared" si="0"/>
        <v>1</v>
      </c>
    </row>
    <row r="12" spans="1:20" s="14" customFormat="1" ht="16.5" hidden="1" x14ac:dyDescent="0.3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11">
        <f t="shared" si="0"/>
        <v>0</v>
      </c>
    </row>
    <row r="13" spans="1:20" s="14" customFormat="1" ht="16.5" hidden="1" x14ac:dyDescent="0.3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11">
        <f t="shared" si="0"/>
        <v>0</v>
      </c>
    </row>
    <row r="14" spans="1:20" s="14" customFormat="1" ht="16.5" hidden="1" x14ac:dyDescent="0.3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11">
        <f t="shared" si="0"/>
        <v>0</v>
      </c>
    </row>
    <row r="15" spans="1:20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4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11">
        <f>SUM(P15)</f>
        <v>726553</v>
      </c>
    </row>
    <row r="16" spans="1:20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4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11">
        <f>SUM(P16)</f>
        <v>1</v>
      </c>
    </row>
    <row r="17" spans="1:21" s="14" customFormat="1" ht="16.5" hidden="1" x14ac:dyDescent="0.3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11">
        <f t="shared" si="0"/>
        <v>0</v>
      </c>
    </row>
    <row r="18" spans="1:21" s="14" customFormat="1" ht="15" hidden="1" x14ac:dyDescent="0.2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4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11">
        <f>R18</f>
        <v>240690</v>
      </c>
    </row>
    <row r="19" spans="1:21" s="14" customFormat="1" ht="15" hidden="1" x14ac:dyDescent="0.2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4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11">
        <f>R19</f>
        <v>1</v>
      </c>
      <c r="U19" s="48"/>
    </row>
    <row r="20" spans="1:21" s="14" customFormat="1" ht="15" hidden="1" x14ac:dyDescent="0.2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4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11">
        <f t="shared" ref="T20:T21" si="1">R20</f>
        <v>875857</v>
      </c>
    </row>
    <row r="21" spans="1:21" s="14" customFormat="1" ht="15" hidden="1" x14ac:dyDescent="0.2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4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11">
        <f t="shared" si="1"/>
        <v>1</v>
      </c>
    </row>
    <row r="22" spans="1:21" s="14" customFormat="1" ht="15" hidden="1" x14ac:dyDescent="0.25">
      <c r="A22" s="37"/>
      <c r="B22" s="12"/>
      <c r="C22" s="57"/>
      <c r="D22" s="28"/>
      <c r="E22" s="58"/>
      <c r="F22" s="58"/>
      <c r="G22" s="58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11"/>
    </row>
    <row r="23" spans="1:21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11"/>
    </row>
    <row r="24" spans="1:21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1"/>
    </row>
    <row r="25" spans="1:21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1"/>
    </row>
    <row r="26" spans="1:21" s="14" customFormat="1" ht="30" hidden="1" x14ac:dyDescent="0.25">
      <c r="A26" s="63" t="s">
        <v>44</v>
      </c>
      <c r="B26" s="61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1" t="s">
        <v>32</v>
      </c>
      <c r="H26" s="13"/>
      <c r="I26" s="74">
        <f>1057719.94-1</f>
        <v>1057718.94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11"/>
    </row>
    <row r="27" spans="1:21" s="14" customFormat="1" ht="30" hidden="1" x14ac:dyDescent="0.25">
      <c r="A27" s="63" t="s">
        <v>44</v>
      </c>
      <c r="B27" s="57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v>1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11"/>
    </row>
    <row r="28" spans="1:21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1"/>
      <c r="U28" s="48"/>
    </row>
    <row r="29" spans="1:21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1"/>
    </row>
    <row r="30" spans="1:21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11"/>
    </row>
    <row r="31" spans="1:21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1"/>
    </row>
    <row r="32" spans="1:21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1"/>
    </row>
    <row r="33" spans="1:20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1"/>
    </row>
    <row r="34" spans="1:20" s="14" customFormat="1" ht="15.75" hidden="1" thickBot="1" x14ac:dyDescent="0.3">
      <c r="A34" s="33"/>
      <c r="B34" s="61"/>
      <c r="C34" s="67"/>
      <c r="D34" s="66"/>
      <c r="E34" s="66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1"/>
    </row>
    <row r="35" spans="1:20" s="14" customFormat="1" ht="15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1"/>
    </row>
    <row r="36" spans="1:20" s="14" customFormat="1" ht="15" x14ac:dyDescent="0.25">
      <c r="A36" s="23" t="s">
        <v>7</v>
      </c>
      <c r="B36" s="40"/>
      <c r="C36" s="40"/>
      <c r="D36" s="40"/>
      <c r="E36" s="40"/>
      <c r="F36" s="59"/>
      <c r="G36" s="59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1"/>
    </row>
    <row r="37" spans="1:20" s="14" customFormat="1" ht="15" x14ac:dyDescent="0.25">
      <c r="A37" s="10" t="s">
        <v>34</v>
      </c>
      <c r="B37" s="40"/>
      <c r="C37" s="40"/>
      <c r="D37" s="40"/>
      <c r="E37" s="40"/>
      <c r="F37" s="59"/>
      <c r="G37" s="59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11"/>
    </row>
    <row r="38" spans="1:20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69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52"/>
      <c r="P38" s="52"/>
      <c r="Q38" s="52"/>
      <c r="R38" s="52"/>
      <c r="S38" s="52"/>
      <c r="T38" s="11"/>
    </row>
    <row r="39" spans="1:20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v>1</v>
      </c>
      <c r="L39" s="52"/>
      <c r="M39" s="52"/>
      <c r="N39" s="52"/>
      <c r="O39" s="52"/>
      <c r="P39" s="52"/>
      <c r="Q39" s="52"/>
      <c r="R39" s="52"/>
      <c r="S39" s="52"/>
      <c r="T39" s="11"/>
    </row>
    <row r="40" spans="1:20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69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52"/>
      <c r="P40" s="52"/>
      <c r="Q40" s="52"/>
      <c r="R40" s="52"/>
      <c r="S40" s="52"/>
      <c r="T40" s="11"/>
    </row>
    <row r="41" spans="1:20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v>1</v>
      </c>
      <c r="L41" s="52"/>
      <c r="M41" s="52"/>
      <c r="N41" s="52"/>
      <c r="O41" s="52"/>
      <c r="P41" s="52"/>
      <c r="Q41" s="52"/>
      <c r="R41" s="52"/>
      <c r="S41" s="52"/>
      <c r="T41" s="11"/>
    </row>
    <row r="42" spans="1:20" s="14" customFormat="1" ht="16.5" hidden="1" x14ac:dyDescent="0.3">
      <c r="A42" s="70" t="s">
        <v>31</v>
      </c>
      <c r="B42" s="12" t="s">
        <v>36</v>
      </c>
      <c r="C42" s="72" t="s">
        <v>37</v>
      </c>
      <c r="D42" s="10" t="s">
        <v>15</v>
      </c>
      <c r="E42" s="10" t="s">
        <v>16</v>
      </c>
      <c r="F42" s="10">
        <v>10.561</v>
      </c>
      <c r="G42" s="83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11"/>
    </row>
    <row r="43" spans="1:20" s="14" customFormat="1" ht="16.5" hidden="1" x14ac:dyDescent="0.3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3" t="s">
        <v>39</v>
      </c>
      <c r="H43" s="55"/>
      <c r="I43" s="55"/>
      <c r="J43" s="55"/>
      <c r="K43" s="55"/>
      <c r="L43" s="55"/>
      <c r="M43" s="55"/>
      <c r="N43" s="55"/>
      <c r="O43" s="55">
        <v>18562.38</v>
      </c>
      <c r="P43" s="55"/>
      <c r="Q43" s="55"/>
      <c r="R43" s="55"/>
      <c r="S43" s="55"/>
      <c r="T43" s="11"/>
    </row>
    <row r="44" spans="1:20" s="14" customFormat="1" ht="16.5" hidden="1" x14ac:dyDescent="0.3">
      <c r="A44" s="85" t="s">
        <v>100</v>
      </c>
      <c r="B44" s="12" t="s">
        <v>101</v>
      </c>
      <c r="C44" s="10" t="s">
        <v>102</v>
      </c>
      <c r="D44" s="10" t="s">
        <v>103</v>
      </c>
      <c r="E44" s="10" t="s">
        <v>104</v>
      </c>
      <c r="F44" s="50"/>
      <c r="G44" s="83"/>
      <c r="H44" s="55"/>
      <c r="I44" s="55"/>
      <c r="J44" s="55"/>
      <c r="K44" s="55"/>
      <c r="L44" s="55"/>
      <c r="M44" s="55"/>
      <c r="N44" s="55"/>
      <c r="O44" s="55"/>
      <c r="P44" s="55"/>
      <c r="Q44" s="55">
        <f>60871.9139950228-1</f>
        <v>60870.913995022798</v>
      </c>
      <c r="R44" s="55"/>
      <c r="S44" s="55"/>
      <c r="T44" s="11"/>
    </row>
    <row r="45" spans="1:20" s="14" customFormat="1" ht="16.5" hidden="1" x14ac:dyDescent="0.3">
      <c r="A45" s="85" t="s">
        <v>100</v>
      </c>
      <c r="B45" s="12" t="s">
        <v>105</v>
      </c>
      <c r="C45" s="10" t="s">
        <v>102</v>
      </c>
      <c r="D45" s="10" t="s">
        <v>103</v>
      </c>
      <c r="E45" s="10" t="s">
        <v>104</v>
      </c>
      <c r="F45" s="50"/>
      <c r="G45" s="83"/>
      <c r="H45" s="55"/>
      <c r="I45" s="55"/>
      <c r="J45" s="55"/>
      <c r="K45" s="55"/>
      <c r="L45" s="55"/>
      <c r="M45" s="55"/>
      <c r="N45" s="55"/>
      <c r="O45" s="55"/>
      <c r="P45" s="55"/>
      <c r="Q45" s="55">
        <v>1</v>
      </c>
      <c r="R45" s="55"/>
      <c r="S45" s="55"/>
      <c r="T45" s="11"/>
    </row>
    <row r="46" spans="1:20" s="14" customFormat="1" ht="16.5" x14ac:dyDescent="0.3">
      <c r="A46" s="85" t="s">
        <v>116</v>
      </c>
      <c r="B46" s="12" t="s">
        <v>55</v>
      </c>
      <c r="C46" s="87" t="s">
        <v>117</v>
      </c>
      <c r="D46" s="88" t="s">
        <v>118</v>
      </c>
      <c r="E46" s="10" t="s">
        <v>119</v>
      </c>
      <c r="F46" s="50"/>
      <c r="G46" s="83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>
        <v>4375</v>
      </c>
      <c r="T46" s="11">
        <f>S46</f>
        <v>4375</v>
      </c>
    </row>
    <row r="47" spans="1:20" s="14" customFormat="1" ht="16.5" x14ac:dyDescent="0.3">
      <c r="A47" s="85" t="s">
        <v>120</v>
      </c>
      <c r="B47" s="12" t="s">
        <v>55</v>
      </c>
      <c r="C47" s="89" t="s">
        <v>121</v>
      </c>
      <c r="D47" s="89" t="s">
        <v>122</v>
      </c>
      <c r="E47" s="10" t="s">
        <v>123</v>
      </c>
      <c r="F47" s="50"/>
      <c r="G47" s="83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15441.18</v>
      </c>
      <c r="T47" s="11">
        <f t="shared" ref="T47:T49" si="2">S47</f>
        <v>15441.18</v>
      </c>
    </row>
    <row r="48" spans="1:20" s="14" customFormat="1" ht="16.5" x14ac:dyDescent="0.3">
      <c r="A48" s="85" t="s">
        <v>124</v>
      </c>
      <c r="B48" s="12" t="s">
        <v>55</v>
      </c>
      <c r="C48" s="90" t="s">
        <v>125</v>
      </c>
      <c r="D48" s="90" t="s">
        <v>126</v>
      </c>
      <c r="E48" s="10" t="s">
        <v>127</v>
      </c>
      <c r="F48" s="50"/>
      <c r="G48" s="83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20588.23</v>
      </c>
      <c r="T48" s="11">
        <f t="shared" si="2"/>
        <v>20588.23</v>
      </c>
    </row>
    <row r="49" spans="1:20" s="14" customFormat="1" ht="16.5" x14ac:dyDescent="0.3">
      <c r="A49" s="85" t="s">
        <v>128</v>
      </c>
      <c r="B49" s="12" t="s">
        <v>55</v>
      </c>
      <c r="C49" s="91" t="s">
        <v>129</v>
      </c>
      <c r="D49" s="91" t="s">
        <v>130</v>
      </c>
      <c r="E49" s="10" t="s">
        <v>131</v>
      </c>
      <c r="F49" s="50"/>
      <c r="G49" s="6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15245.06</v>
      </c>
      <c r="T49" s="11">
        <f t="shared" si="2"/>
        <v>15245.06</v>
      </c>
    </row>
    <row r="50" spans="1:20" s="14" customFormat="1" ht="16.5" x14ac:dyDescent="0.3">
      <c r="A50" s="70"/>
      <c r="B50" s="12"/>
      <c r="C50" s="82"/>
      <c r="D50" s="50"/>
      <c r="E50" s="50"/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11"/>
    </row>
    <row r="51" spans="1:20" s="14" customFormat="1" ht="15" x14ac:dyDescent="0.25">
      <c r="A51" s="15"/>
      <c r="B51" s="12"/>
      <c r="C51" s="35"/>
      <c r="D51" s="35"/>
      <c r="E51" s="36"/>
      <c r="F51" s="34"/>
      <c r="G51" s="3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11"/>
    </row>
    <row r="52" spans="1:20" s="14" customFormat="1" ht="15" hidden="1" x14ac:dyDescent="0.25">
      <c r="A52" s="23" t="s">
        <v>7</v>
      </c>
      <c r="B52" s="12"/>
      <c r="C52" s="35"/>
      <c r="D52" s="35"/>
      <c r="E52" s="36"/>
      <c r="F52" s="34"/>
      <c r="G52" s="3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11"/>
    </row>
    <row r="53" spans="1:20" s="14" customFormat="1" ht="15" hidden="1" x14ac:dyDescent="0.25">
      <c r="A53" s="10" t="s">
        <v>70</v>
      </c>
      <c r="B53" s="12"/>
      <c r="C53" s="28"/>
      <c r="D53" s="35"/>
      <c r="E53" s="36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11"/>
    </row>
    <row r="54" spans="1:20" s="14" customFormat="1" ht="15" hidden="1" x14ac:dyDescent="0.25">
      <c r="A54" s="33" t="s">
        <v>71</v>
      </c>
      <c r="B54" s="61" t="s">
        <v>45</v>
      </c>
      <c r="C54" s="51" t="s">
        <v>72</v>
      </c>
      <c r="D54" s="66" t="s">
        <v>73</v>
      </c>
      <c r="E54" s="66" t="s">
        <v>74</v>
      </c>
      <c r="F54" s="12" t="s">
        <v>75</v>
      </c>
      <c r="G54" s="34"/>
      <c r="H54" s="55"/>
      <c r="I54" s="55"/>
      <c r="J54" s="55"/>
      <c r="K54" s="55"/>
      <c r="L54" s="55">
        <v>851699.54</v>
      </c>
      <c r="M54" s="55"/>
      <c r="N54" s="55"/>
      <c r="O54" s="55"/>
      <c r="P54" s="55"/>
      <c r="Q54" s="55"/>
      <c r="R54" s="55"/>
      <c r="S54" s="55"/>
      <c r="T54" s="11"/>
    </row>
    <row r="55" spans="1:20" s="14" customFormat="1" ht="15" hidden="1" x14ac:dyDescent="0.25">
      <c r="A55" s="75" t="s">
        <v>79</v>
      </c>
      <c r="B55" s="61" t="s">
        <v>45</v>
      </c>
      <c r="C55" s="56" t="s">
        <v>80</v>
      </c>
      <c r="D55" s="66" t="s">
        <v>81</v>
      </c>
      <c r="E55" s="76" t="s">
        <v>82</v>
      </c>
      <c r="F55" s="10" t="s">
        <v>75</v>
      </c>
      <c r="G55" s="34"/>
      <c r="H55" s="55"/>
      <c r="I55" s="55"/>
      <c r="J55" s="55"/>
      <c r="K55" s="55"/>
      <c r="L55" s="55"/>
      <c r="M55" s="55">
        <v>95000</v>
      </c>
      <c r="N55" s="55"/>
      <c r="O55" s="55"/>
      <c r="P55" s="55"/>
      <c r="Q55" s="55"/>
      <c r="R55" s="55"/>
      <c r="S55" s="55"/>
      <c r="T55" s="11">
        <f>SUM(M55)</f>
        <v>95000</v>
      </c>
    </row>
    <row r="56" spans="1:20" s="14" customFormat="1" ht="15" hidden="1" x14ac:dyDescent="0.25">
      <c r="A56" s="10"/>
      <c r="B56" s="12"/>
      <c r="C56" s="35"/>
      <c r="D56" s="35"/>
      <c r="E56" s="36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11"/>
    </row>
    <row r="57" spans="1:20" s="14" customFormat="1" ht="15" hidden="1" x14ac:dyDescent="0.25">
      <c r="A57" s="10"/>
      <c r="B57" s="12"/>
      <c r="C57" s="35"/>
      <c r="D57" s="35"/>
      <c r="E57" s="36"/>
      <c r="F57" s="34"/>
      <c r="G57" s="3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11"/>
    </row>
    <row r="58" spans="1:20" s="14" customFormat="1" ht="15" hidden="1" x14ac:dyDescent="0.25">
      <c r="A58" s="15"/>
      <c r="B58" s="12"/>
      <c r="C58" s="35"/>
      <c r="D58" s="35"/>
      <c r="E58" s="28"/>
      <c r="F58" s="34"/>
      <c r="G58" s="3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11"/>
    </row>
    <row r="59" spans="1:20" s="14" customFormat="1" ht="15" hidden="1" x14ac:dyDescent="0.25">
      <c r="A59" s="15"/>
      <c r="B59" s="12"/>
      <c r="C59" s="35"/>
      <c r="D59" s="35"/>
      <c r="E59" s="28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11"/>
    </row>
    <row r="60" spans="1:20" s="14" customFormat="1" ht="15" hidden="1" x14ac:dyDescent="0.25">
      <c r="A60" s="23" t="s">
        <v>7</v>
      </c>
      <c r="B60" s="12"/>
      <c r="C60" s="28"/>
      <c r="D60" s="35"/>
      <c r="E60" s="35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11"/>
    </row>
    <row r="61" spans="1:20" s="14" customFormat="1" ht="15" hidden="1" x14ac:dyDescent="0.25">
      <c r="A61" s="10" t="s">
        <v>23</v>
      </c>
      <c r="B61" s="12"/>
      <c r="C61" s="28"/>
      <c r="D61" s="35"/>
      <c r="E61" s="35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11"/>
    </row>
    <row r="62" spans="1:20" s="14" customFormat="1" ht="16.5" hidden="1" x14ac:dyDescent="0.3">
      <c r="A62" s="30"/>
      <c r="B62" s="12"/>
      <c r="C62" s="10"/>
      <c r="D62" s="54"/>
      <c r="E62" s="54"/>
      <c r="F62" s="10"/>
      <c r="G62" s="69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11"/>
    </row>
    <row r="63" spans="1:20" s="14" customFormat="1" ht="16.5" hidden="1" x14ac:dyDescent="0.3">
      <c r="A63" s="30"/>
      <c r="B63" s="12"/>
      <c r="C63" s="10"/>
      <c r="D63" s="54" t="s">
        <v>25</v>
      </c>
      <c r="E63" s="54" t="s">
        <v>26</v>
      </c>
      <c r="F63" s="10">
        <v>17.245000000000001</v>
      </c>
      <c r="G63" s="69" t="s">
        <v>24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11"/>
    </row>
    <row r="64" spans="1:20" s="14" customFormat="1" ht="15" hidden="1" x14ac:dyDescent="0.25">
      <c r="A64" s="30"/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11"/>
    </row>
    <row r="65" spans="1:20" s="14" customFormat="1" ht="15" hidden="1" x14ac:dyDescent="0.25">
      <c r="A65" s="30"/>
      <c r="B65" s="12"/>
      <c r="C65" s="10"/>
      <c r="D65" s="10"/>
      <c r="E65" s="10"/>
      <c r="F65" s="10"/>
      <c r="G65" s="5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11"/>
    </row>
    <row r="66" spans="1:20" s="14" customFormat="1" ht="15" hidden="1" x14ac:dyDescent="0.25">
      <c r="A66" s="23" t="s">
        <v>7</v>
      </c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11"/>
    </row>
    <row r="67" spans="1:20" s="14" customFormat="1" ht="15" hidden="1" x14ac:dyDescent="0.25">
      <c r="A67" s="10" t="s">
        <v>86</v>
      </c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11"/>
    </row>
    <row r="68" spans="1:20" s="14" customFormat="1" ht="16.5" hidden="1" x14ac:dyDescent="0.3">
      <c r="A68" s="77" t="s">
        <v>92</v>
      </c>
      <c r="B68" s="78" t="s">
        <v>87</v>
      </c>
      <c r="C68" s="73" t="s">
        <v>88</v>
      </c>
      <c r="D68" s="65" t="s">
        <v>89</v>
      </c>
      <c r="E68" s="79" t="s">
        <v>90</v>
      </c>
      <c r="F68" s="80">
        <v>17.800999999999998</v>
      </c>
      <c r="G68" s="81" t="s">
        <v>91</v>
      </c>
      <c r="H68" s="55"/>
      <c r="I68" s="55"/>
      <c r="J68" s="55"/>
      <c r="K68" s="55"/>
      <c r="L68" s="55"/>
      <c r="M68" s="55"/>
      <c r="N68" s="55">
        <v>9805</v>
      </c>
      <c r="O68" s="55"/>
      <c r="P68" s="55"/>
      <c r="Q68" s="55"/>
      <c r="R68" s="55"/>
      <c r="S68" s="55"/>
      <c r="T68" s="11">
        <f>SUM(N68)</f>
        <v>9805</v>
      </c>
    </row>
    <row r="69" spans="1:20" s="14" customFormat="1" ht="15" hidden="1" x14ac:dyDescent="0.25">
      <c r="A69" s="40"/>
      <c r="B69" s="12"/>
      <c r="C69" s="10"/>
      <c r="D69" s="10"/>
      <c r="E69" s="10"/>
      <c r="F69" s="10"/>
      <c r="G69" s="50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11"/>
    </row>
    <row r="70" spans="1:20" s="14" customFormat="1" ht="15" hidden="1" x14ac:dyDescent="0.25">
      <c r="A70" s="40"/>
      <c r="B70" s="12"/>
      <c r="C70" s="10"/>
      <c r="D70" s="10"/>
      <c r="E70" s="10"/>
      <c r="F70" s="1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11"/>
    </row>
    <row r="71" spans="1:20" s="14" customFormat="1" ht="15" hidden="1" x14ac:dyDescent="0.25">
      <c r="A71" s="40"/>
      <c r="B71" s="12"/>
      <c r="C71" s="10"/>
      <c r="D71" s="10"/>
      <c r="E71" s="10"/>
      <c r="F71" s="10"/>
      <c r="G71" s="50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11"/>
    </row>
    <row r="72" spans="1:20" s="14" customFormat="1" ht="15" hidden="1" x14ac:dyDescent="0.25">
      <c r="A72" s="40"/>
      <c r="B72" s="12"/>
      <c r="C72" s="10"/>
      <c r="D72" s="10"/>
      <c r="E72" s="10"/>
      <c r="F72" s="10"/>
      <c r="G72" s="5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11"/>
    </row>
    <row r="73" spans="1:20" s="14" customFormat="1" ht="15.75" thickBot="1" x14ac:dyDescent="0.3">
      <c r="A73" s="49"/>
      <c r="B73" s="49"/>
      <c r="C73" s="49"/>
      <c r="D73" s="50"/>
      <c r="E73" s="50"/>
      <c r="F73" s="5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11"/>
    </row>
    <row r="74" spans="1:20" s="9" customFormat="1" ht="17.25" thickBot="1" x14ac:dyDescent="0.35">
      <c r="A74" s="41" t="s">
        <v>0</v>
      </c>
      <c r="B74" s="42"/>
      <c r="C74" s="43"/>
      <c r="D74" s="43"/>
      <c r="E74" s="43"/>
      <c r="F74" s="43"/>
      <c r="G74" s="43"/>
      <c r="H74" s="60">
        <f>SUM(H6:H73)</f>
        <v>11723.560000000001</v>
      </c>
      <c r="I74" s="22">
        <f>SUM(I26:I73)</f>
        <v>1057719.94</v>
      </c>
      <c r="J74" s="22">
        <f>SUM(J7:J34)</f>
        <v>1183251</v>
      </c>
      <c r="K74" s="60">
        <f>SUM(K38:K70)</f>
        <v>1372780</v>
      </c>
      <c r="L74" s="60">
        <f>SUM(L51:L57)</f>
        <v>851699.54</v>
      </c>
      <c r="M74" s="60">
        <f>SUM(M52:M57)</f>
        <v>95000</v>
      </c>
      <c r="N74" s="60">
        <f>SUM(N67:N69)</f>
        <v>9805</v>
      </c>
      <c r="O74" s="60">
        <f>SUM(O39:O49)</f>
        <v>18562.38</v>
      </c>
      <c r="P74" s="60">
        <f>SUM(P7:P17)</f>
        <v>726554</v>
      </c>
      <c r="Q74" s="60">
        <f>SUM(Q37:Q50)</f>
        <v>60871.913995022798</v>
      </c>
      <c r="R74" s="60">
        <f>SUM(R8:R25)</f>
        <v>1116549</v>
      </c>
      <c r="S74" s="60">
        <f>SUM(S37:S51)</f>
        <v>55649.47</v>
      </c>
      <c r="T74" s="22"/>
    </row>
    <row r="75" spans="1:20" s="9" customFormat="1" ht="16.5" x14ac:dyDescent="0.3">
      <c r="A75" s="16"/>
      <c r="B75" s="16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9"/>
    </row>
    <row r="76" spans="1:20" s="9" customFormat="1" ht="16.5" x14ac:dyDescent="0.3">
      <c r="A76" s="14" t="s">
        <v>8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20" s="9" customFormat="1" ht="16.5" hidden="1" x14ac:dyDescent="0.3">
      <c r="A77" s="14" t="s">
        <v>38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20" s="9" customFormat="1" ht="16.5" hidden="1" x14ac:dyDescent="0.3">
      <c r="A78" s="16" t="s">
        <v>33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20" ht="15" hidden="1" x14ac:dyDescent="0.25">
      <c r="A79" s="14" t="s">
        <v>41</v>
      </c>
    </row>
    <row r="80" spans="1:20" ht="15" hidden="1" x14ac:dyDescent="0.25">
      <c r="A80" s="16" t="s">
        <v>42</v>
      </c>
    </row>
    <row r="81" spans="1:1" ht="15" hidden="1" x14ac:dyDescent="0.25">
      <c r="A81" s="14" t="s">
        <v>52</v>
      </c>
    </row>
    <row r="82" spans="1:1" ht="15" hidden="1" x14ac:dyDescent="0.25">
      <c r="A82" s="16" t="s">
        <v>53</v>
      </c>
    </row>
    <row r="83" spans="1:1" ht="15" hidden="1" x14ac:dyDescent="0.25">
      <c r="A83" s="14" t="s">
        <v>64</v>
      </c>
    </row>
    <row r="84" spans="1:1" ht="15" hidden="1" x14ac:dyDescent="0.25">
      <c r="A84" s="16" t="s">
        <v>65</v>
      </c>
    </row>
    <row r="85" spans="1:1" ht="15" hidden="1" x14ac:dyDescent="0.25">
      <c r="A85" s="14" t="s">
        <v>68</v>
      </c>
    </row>
    <row r="86" spans="1:1" ht="15" hidden="1" x14ac:dyDescent="0.25">
      <c r="A86" s="16" t="s">
        <v>67</v>
      </c>
    </row>
    <row r="87" spans="1:1" ht="15" hidden="1" x14ac:dyDescent="0.25">
      <c r="A87" s="14" t="s">
        <v>77</v>
      </c>
    </row>
    <row r="88" spans="1:1" ht="15" hidden="1" x14ac:dyDescent="0.25">
      <c r="A88" s="16" t="s">
        <v>78</v>
      </c>
    </row>
    <row r="89" spans="1:1" ht="15" hidden="1" x14ac:dyDescent="0.25">
      <c r="A89" s="14" t="s">
        <v>85</v>
      </c>
    </row>
    <row r="90" spans="1:1" ht="15" hidden="1" x14ac:dyDescent="0.25">
      <c r="A90" s="16" t="s">
        <v>84</v>
      </c>
    </row>
    <row r="91" spans="1:1" ht="15" hidden="1" x14ac:dyDescent="0.25">
      <c r="A91" s="14" t="s">
        <v>94</v>
      </c>
    </row>
    <row r="92" spans="1:1" ht="15" hidden="1" x14ac:dyDescent="0.25">
      <c r="A92" s="16" t="s">
        <v>33</v>
      </c>
    </row>
    <row r="93" spans="1:1" ht="15" hidden="1" x14ac:dyDescent="0.25">
      <c r="A93" s="14" t="s">
        <v>98</v>
      </c>
    </row>
    <row r="94" spans="1:1" ht="15" hidden="1" x14ac:dyDescent="0.25">
      <c r="A94" s="16" t="s">
        <v>97</v>
      </c>
    </row>
    <row r="95" spans="1:1" ht="15" hidden="1" x14ac:dyDescent="0.25">
      <c r="A95" s="14" t="s">
        <v>108</v>
      </c>
    </row>
    <row r="96" spans="1:1" ht="15" hidden="1" x14ac:dyDescent="0.25">
      <c r="A96" s="16" t="s">
        <v>106</v>
      </c>
    </row>
    <row r="97" spans="1:1" hidden="1" x14ac:dyDescent="0.25">
      <c r="A97" s="86" t="s">
        <v>107</v>
      </c>
    </row>
    <row r="98" spans="1:1" hidden="1" x14ac:dyDescent="0.25"/>
    <row r="100" spans="1:1" ht="15" hidden="1" x14ac:dyDescent="0.25">
      <c r="A100" s="14" t="s">
        <v>111</v>
      </c>
    </row>
    <row r="101" spans="1:1" ht="15" hidden="1" x14ac:dyDescent="0.25">
      <c r="A101" s="16" t="s">
        <v>110</v>
      </c>
    </row>
    <row r="102" spans="1:1" ht="15" x14ac:dyDescent="0.25">
      <c r="A102" s="14" t="s">
        <v>133</v>
      </c>
    </row>
    <row r="103" spans="1:1" ht="15" x14ac:dyDescent="0.25">
      <c r="A103" s="16" t="s">
        <v>132</v>
      </c>
    </row>
    <row r="110" spans="1:1" ht="16.5" x14ac:dyDescent="0.3">
      <c r="A110" s="9" t="s">
        <v>27</v>
      </c>
    </row>
    <row r="111" spans="1:1" ht="16.5" x14ac:dyDescent="0.3">
      <c r="A111" s="9" t="s">
        <v>30</v>
      </c>
    </row>
    <row r="112" spans="1:1" ht="16.5" x14ac:dyDescent="0.3">
      <c r="A112" s="9" t="s">
        <v>28</v>
      </c>
    </row>
    <row r="113" spans="1:1" ht="16.5" x14ac:dyDescent="0.3">
      <c r="A113" s="9" t="s">
        <v>29</v>
      </c>
    </row>
  </sheetData>
  <mergeCells count="1">
    <mergeCell ref="B1:F1"/>
  </mergeCells>
  <phoneticPr fontId="0" type="noConversion"/>
  <hyperlinks>
    <hyperlink ref="A97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2025-01-03T21:44:53Z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