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C578037-B819-4BCE-8539-B3045D5E1282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5" i="2" l="1"/>
  <c r="U45" i="2" s="1"/>
  <c r="U44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43" i="2"/>
  <c r="T43" i="2"/>
  <c r="S52" i="2"/>
  <c r="S71" i="2"/>
  <c r="U42" i="2"/>
  <c r="R71" i="2"/>
  <c r="U8" i="2"/>
  <c r="Q71" i="2"/>
  <c r="U34" i="2"/>
  <c r="U36" i="2"/>
  <c r="U37" i="2"/>
  <c r="U38" i="2"/>
  <c r="P33" i="2"/>
  <c r="P35" i="2"/>
  <c r="U35" i="2" s="1"/>
  <c r="O50" i="2"/>
  <c r="O71" i="2" s="1"/>
  <c r="U31" i="2"/>
  <c r="N30" i="2"/>
  <c r="N71" i="2" s="1"/>
  <c r="M71" i="2"/>
  <c r="U68" i="2"/>
  <c r="L71" i="2"/>
  <c r="U67" i="2"/>
  <c r="K71" i="2"/>
  <c r="J27" i="2"/>
  <c r="U27" i="2" s="1"/>
  <c r="J25" i="2"/>
  <c r="U26" i="2"/>
  <c r="U28" i="2"/>
  <c r="I17" i="2"/>
  <c r="I71" i="2" s="1"/>
  <c r="H71" i="2"/>
  <c r="U9" i="2"/>
  <c r="U10" i="2"/>
  <c r="U11" i="2"/>
  <c r="U12" i="2"/>
  <c r="U13" i="2"/>
  <c r="U29" i="2"/>
  <c r="U39" i="2"/>
  <c r="U40" i="2"/>
  <c r="U41" i="2"/>
  <c r="U64" i="2"/>
  <c r="U65" i="2"/>
  <c r="U66" i="2"/>
  <c r="U69" i="2"/>
  <c r="U70" i="2"/>
  <c r="T71" i="2" l="1"/>
  <c r="P71" i="2"/>
  <c r="U33" i="2"/>
  <c r="U30" i="2"/>
  <c r="J71" i="2"/>
  <c r="U25" i="2"/>
</calcChain>
</file>

<file path=xl/sharedStrings.xml><?xml version="1.0" encoding="utf-8"?>
<sst xmlns="http://schemas.openxmlformats.org/spreadsheetml/2006/main" count="227" uniqueCount="133">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</sst>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6" fillId="0" borderId="4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7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3"/>
  <sheetViews>
    <sheetView tabSelected="1" topLeftCell="A5" zoomScale="110" zoomScaleNormal="110" workbookViewId="0">
      <selection activeCell="A100" sqref="A100"/>
    </sheetView>
  </sheetViews>
  <sheetFormatPr defaultColWidth="9.140625" defaultRowHeight="13.5" x14ac:dyDescent="0.25"/>
  <cols>
    <col min="1" max="1" width="65.42578125" style="3" customWidth="1"/>
    <col min="2" max="2" width="34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9" width="18" style="2" hidden="1" customWidth="1"/>
    <col min="20" max="20" width="18" style="2" customWidth="1"/>
    <col min="21" max="21" width="13.85546875" style="3" hidden="1" customWidth="1"/>
    <col min="22" max="22" width="14.140625" style="3" customWidth="1"/>
    <col min="23" max="16384" width="9.140625" style="3"/>
  </cols>
  <sheetData>
    <row r="1" spans="1:21" ht="20.25" x14ac:dyDescent="0.3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1" ht="20.25" x14ac:dyDescent="0.3">
      <c r="A2" s="4"/>
      <c r="B2" s="11"/>
      <c r="C2" s="11"/>
      <c r="D2" s="11"/>
      <c r="E2" s="12"/>
      <c r="F2" s="12"/>
      <c r="G2" s="12"/>
    </row>
    <row r="3" spans="1:21" ht="20.25" x14ac:dyDescent="0.3">
      <c r="A3" s="25" t="s">
        <v>83</v>
      </c>
      <c r="B3" s="11" t="s">
        <v>7</v>
      </c>
      <c r="C3" s="1"/>
    </row>
    <row r="4" spans="1:21" ht="21" thickBot="1" x14ac:dyDescent="0.35">
      <c r="A4" s="4"/>
      <c r="B4" s="5"/>
      <c r="C4" s="1"/>
    </row>
    <row r="5" spans="1:21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26" t="s">
        <v>6</v>
      </c>
    </row>
    <row r="6" spans="1:21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1"/>
    </row>
    <row r="7" spans="1:21" s="7" customFormat="1" ht="16.5" hidden="1" x14ac:dyDescent="0.3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1"/>
    </row>
    <row r="8" spans="1:21" s="7" customFormat="1" ht="16.5" hidden="1" x14ac:dyDescent="0.3">
      <c r="A8" s="111" t="s">
        <v>122</v>
      </c>
      <c r="B8" s="22" t="s">
        <v>56</v>
      </c>
      <c r="C8" s="112" t="s">
        <v>123</v>
      </c>
      <c r="D8" s="28" t="s">
        <v>124</v>
      </c>
      <c r="E8" s="29" t="s">
        <v>125</v>
      </c>
      <c r="F8" s="26">
        <v>17.800999999999998</v>
      </c>
      <c r="G8" s="113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31">
        <f>R8</f>
        <v>34597</v>
      </c>
    </row>
    <row r="9" spans="1:21" s="7" customFormat="1" ht="16.5" hidden="1" x14ac:dyDescent="0.3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1">
        <f t="shared" ref="U9:U13" si="0">SUM(H9:I9)</f>
        <v>0</v>
      </c>
    </row>
    <row r="10" spans="1:21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1">
        <f t="shared" si="0"/>
        <v>0</v>
      </c>
    </row>
    <row r="11" spans="1:21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1">
        <f t="shared" si="0"/>
        <v>0</v>
      </c>
    </row>
    <row r="12" spans="1:21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1">
        <f t="shared" si="0"/>
        <v>0</v>
      </c>
    </row>
    <row r="13" spans="1:21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31">
        <f t="shared" si="0"/>
        <v>0</v>
      </c>
    </row>
    <row r="14" spans="1:21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1"/>
    </row>
    <row r="15" spans="1:21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1"/>
    </row>
    <row r="16" spans="1:21" s="9" customFormat="1" ht="16.5" hidden="1" x14ac:dyDescent="0.3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1"/>
    </row>
    <row r="17" spans="1:22" s="9" customFormat="1" ht="15.75" hidden="1" x14ac:dyDescent="0.2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1"/>
    </row>
    <row r="18" spans="1:22" s="7" customFormat="1" ht="16.5" hidden="1" x14ac:dyDescent="0.3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1"/>
    </row>
    <row r="19" spans="1:22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1"/>
      <c r="V19" s="39"/>
    </row>
    <row r="20" spans="1:22" s="7" customFormat="1" ht="16.5" hidden="1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1"/>
      <c r="V20" s="39"/>
    </row>
    <row r="21" spans="1:22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1"/>
    </row>
    <row r="22" spans="1:22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1"/>
    </row>
    <row r="23" spans="1:22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31"/>
    </row>
    <row r="24" spans="1:22" s="6" customFormat="1" ht="16.5" hidden="1" x14ac:dyDescent="0.3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31"/>
    </row>
    <row r="25" spans="1:22" s="7" customFormat="1" ht="16.5" hidden="1" x14ac:dyDescent="0.3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4">
        <f>1092337-1</f>
        <v>1092336</v>
      </c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3">
        <f>SUM(J25)</f>
        <v>1092336</v>
      </c>
    </row>
    <row r="26" spans="1:22" s="9" customFormat="1" ht="16.5" hidden="1" x14ac:dyDescent="0.3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4">
        <v>1</v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3">
        <f>SUM(J26)</f>
        <v>1</v>
      </c>
    </row>
    <row r="27" spans="1:22" s="9" customFormat="1" ht="16.5" hidden="1" x14ac:dyDescent="0.3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93">
        <f>SUM(J27)</f>
        <v>168285</v>
      </c>
    </row>
    <row r="28" spans="1:22" s="9" customFormat="1" ht="16.5" hidden="1" x14ac:dyDescent="0.3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93">
        <f>SUM(J28)</f>
        <v>1</v>
      </c>
    </row>
    <row r="29" spans="1:22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93">
        <f>SUM(H29:I29)</f>
        <v>0</v>
      </c>
    </row>
    <row r="30" spans="1:22" s="7" customFormat="1" ht="16.5" hidden="1" x14ac:dyDescent="0.3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100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93">
        <f>SUM(N30)</f>
        <v>687730</v>
      </c>
    </row>
    <row r="31" spans="1:22" s="7" customFormat="1" ht="16.5" hidden="1" x14ac:dyDescent="0.3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100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93">
        <f>SUM(N31)</f>
        <v>1</v>
      </c>
    </row>
    <row r="32" spans="1:22" s="7" customFormat="1" ht="16.5" hidden="1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93"/>
    </row>
    <row r="33" spans="1:21" s="6" customFormat="1" ht="15" hidden="1" x14ac:dyDescent="0.2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5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93">
        <f>P33</f>
        <v>254562</v>
      </c>
    </row>
    <row r="34" spans="1:21" s="7" customFormat="1" ht="16.5" hidden="1" x14ac:dyDescent="0.3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5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93">
        <f t="shared" ref="U34:U38" si="1">P34</f>
        <v>1</v>
      </c>
    </row>
    <row r="35" spans="1:21" s="9" customFormat="1" ht="15" hidden="1" x14ac:dyDescent="0.2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5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93">
        <f t="shared" si="1"/>
        <v>926332</v>
      </c>
    </row>
    <row r="36" spans="1:21" s="9" customFormat="1" ht="15" hidden="1" x14ac:dyDescent="0.2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5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93">
        <f t="shared" si="1"/>
        <v>1</v>
      </c>
    </row>
    <row r="37" spans="1:21" s="9" customFormat="1" ht="15" hidden="1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93">
        <f t="shared" si="1"/>
        <v>0</v>
      </c>
    </row>
    <row r="38" spans="1:21" s="9" customFormat="1" ht="15" hidden="1" x14ac:dyDescent="0.25">
      <c r="A38" s="27"/>
      <c r="B38" s="22"/>
      <c r="C38" s="26"/>
      <c r="D38" s="20"/>
      <c r="E38" s="22"/>
      <c r="F38" s="20"/>
      <c r="G38" s="20"/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93">
        <f t="shared" si="1"/>
        <v>0</v>
      </c>
    </row>
    <row r="39" spans="1:21" s="9" customFormat="1" ht="18.75" hidden="1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93">
        <f>SUM(H39:I39)</f>
        <v>0</v>
      </c>
    </row>
    <row r="40" spans="1:21" s="9" customFormat="1" ht="15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93">
        <f>SUM(H40:I40)</f>
        <v>0</v>
      </c>
    </row>
    <row r="41" spans="1:21" s="65" customFormat="1" ht="16.5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95">
        <f>SUM(H41:I41)</f>
        <v>0</v>
      </c>
    </row>
    <row r="42" spans="1:21" s="65" customFormat="1" ht="16.5" x14ac:dyDescent="0.3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95">
        <f t="shared" ref="U42" si="2">SUM(H42:I42)</f>
        <v>0</v>
      </c>
    </row>
    <row r="43" spans="1:21" s="65" customFormat="1" ht="16.5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95">
        <f>T43</f>
        <v>460403.25355360302</v>
      </c>
    </row>
    <row r="44" spans="1:21" s="65" customFormat="1" ht="16.5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95">
        <f t="shared" ref="U44:U62" si="3">T44</f>
        <v>1</v>
      </c>
    </row>
    <row r="45" spans="1:21" s="65" customFormat="1" ht="16.5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95">
        <f t="shared" si="3"/>
        <v>115095</v>
      </c>
    </row>
    <row r="46" spans="1:21" s="65" customFormat="1" ht="16.5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95">
        <f t="shared" si="3"/>
        <v>1</v>
      </c>
    </row>
    <row r="47" spans="1:21" s="65" customFormat="1" ht="16.5" hidden="1" x14ac:dyDescent="0.3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95">
        <f t="shared" si="3"/>
        <v>0</v>
      </c>
    </row>
    <row r="48" spans="1:21" s="65" customFormat="1" ht="16.5" hidden="1" x14ac:dyDescent="0.3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95">
        <f t="shared" si="3"/>
        <v>0</v>
      </c>
    </row>
    <row r="49" spans="1:21" s="65" customFormat="1" ht="16.5" hidden="1" x14ac:dyDescent="0.3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95">
        <f t="shared" si="3"/>
        <v>0</v>
      </c>
    </row>
    <row r="50" spans="1:21" s="65" customFormat="1" ht="16.5" hidden="1" x14ac:dyDescent="0.3">
      <c r="A50" s="104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95">
        <f t="shared" si="3"/>
        <v>0</v>
      </c>
    </row>
    <row r="51" spans="1:21" s="65" customFormat="1" ht="16.5" hidden="1" x14ac:dyDescent="0.3">
      <c r="A51" s="104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95">
        <f t="shared" si="3"/>
        <v>0</v>
      </c>
    </row>
    <row r="52" spans="1:21" s="65" customFormat="1" ht="16.5" hidden="1" x14ac:dyDescent="0.3">
      <c r="A52" s="104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70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95">
        <f t="shared" si="3"/>
        <v>0</v>
      </c>
    </row>
    <row r="53" spans="1:21" s="65" customFormat="1" ht="16.5" hidden="1" x14ac:dyDescent="0.3">
      <c r="A53" s="104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70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95">
        <f t="shared" si="3"/>
        <v>0</v>
      </c>
    </row>
    <row r="54" spans="1:21" s="65" customFormat="1" ht="16.5" hidden="1" x14ac:dyDescent="0.3">
      <c r="A54" s="104" t="s">
        <v>102</v>
      </c>
      <c r="B54" s="22" t="s">
        <v>56</v>
      </c>
      <c r="C54" s="106" t="s">
        <v>103</v>
      </c>
      <c r="D54" s="107" t="s">
        <v>104</v>
      </c>
      <c r="E54" s="20" t="s">
        <v>105</v>
      </c>
      <c r="F54" s="60"/>
      <c r="G54" s="70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95">
        <f t="shared" si="3"/>
        <v>0</v>
      </c>
    </row>
    <row r="55" spans="1:21" s="65" customFormat="1" ht="16.5" hidden="1" x14ac:dyDescent="0.3">
      <c r="A55" s="104" t="s">
        <v>106</v>
      </c>
      <c r="B55" s="22" t="s">
        <v>56</v>
      </c>
      <c r="C55" s="108" t="s">
        <v>107</v>
      </c>
      <c r="D55" s="108" t="s">
        <v>108</v>
      </c>
      <c r="E55" s="20" t="s">
        <v>109</v>
      </c>
      <c r="F55" s="70"/>
      <c r="G55" s="70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95">
        <f t="shared" si="3"/>
        <v>0</v>
      </c>
    </row>
    <row r="56" spans="1:21" s="65" customFormat="1" ht="16.5" hidden="1" x14ac:dyDescent="0.3">
      <c r="A56" s="104" t="s">
        <v>110</v>
      </c>
      <c r="B56" s="22" t="s">
        <v>56</v>
      </c>
      <c r="C56" s="109" t="s">
        <v>111</v>
      </c>
      <c r="D56" s="109" t="s">
        <v>112</v>
      </c>
      <c r="E56" s="20" t="s">
        <v>113</v>
      </c>
      <c r="F56" s="73"/>
      <c r="G56" s="70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95">
        <f t="shared" si="3"/>
        <v>0</v>
      </c>
    </row>
    <row r="57" spans="1:21" s="65" customFormat="1" ht="16.5" hidden="1" x14ac:dyDescent="0.3">
      <c r="A57" s="104" t="s">
        <v>114</v>
      </c>
      <c r="B57" s="22" t="s">
        <v>56</v>
      </c>
      <c r="C57" s="110" t="s">
        <v>115</v>
      </c>
      <c r="D57" s="110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95">
        <f t="shared" si="3"/>
        <v>0</v>
      </c>
    </row>
    <row r="58" spans="1:21" s="65" customFormat="1" ht="16.5" x14ac:dyDescent="0.3">
      <c r="A58" s="74"/>
      <c r="B58" s="69"/>
      <c r="C58" s="49"/>
      <c r="D58" s="75"/>
      <c r="E58" s="49"/>
      <c r="F58" s="60"/>
      <c r="G58" s="60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95">
        <f t="shared" si="3"/>
        <v>0</v>
      </c>
    </row>
    <row r="59" spans="1:21" s="65" customFormat="1" ht="16.5" x14ac:dyDescent="0.3">
      <c r="A59" s="67"/>
      <c r="B59" s="69"/>
      <c r="C59" s="49"/>
      <c r="D59" s="49"/>
      <c r="E59" s="49"/>
      <c r="F59" s="60"/>
      <c r="G59" s="60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95">
        <f t="shared" si="3"/>
        <v>0</v>
      </c>
    </row>
    <row r="60" spans="1:21" s="65" customFormat="1" ht="16.5" x14ac:dyDescent="0.3">
      <c r="A60" s="74"/>
      <c r="B60" s="77"/>
      <c r="C60" s="49"/>
      <c r="D60" s="49"/>
      <c r="E60" s="49"/>
      <c r="F60" s="70"/>
      <c r="G60" s="70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95">
        <f t="shared" si="3"/>
        <v>0</v>
      </c>
    </row>
    <row r="61" spans="1:21" s="65" customFormat="1" ht="14.45" customHeight="1" x14ac:dyDescent="0.3">
      <c r="A61" s="74"/>
      <c r="B61" s="77"/>
      <c r="C61" s="78"/>
      <c r="D61" s="78"/>
      <c r="E61" s="79"/>
      <c r="F61" s="77"/>
      <c r="G61" s="77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95">
        <f t="shared" si="3"/>
        <v>0</v>
      </c>
    </row>
    <row r="62" spans="1:21" s="65" customFormat="1" ht="16.5" x14ac:dyDescent="0.3">
      <c r="A62" s="62"/>
      <c r="B62" s="77"/>
      <c r="C62" s="78"/>
      <c r="D62" s="78"/>
      <c r="E62" s="79"/>
      <c r="F62" s="77"/>
      <c r="G62" s="77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95">
        <f t="shared" si="3"/>
        <v>0</v>
      </c>
    </row>
    <row r="63" spans="1:21" s="65" customFormat="1" ht="16.5" x14ac:dyDescent="0.3">
      <c r="A63" s="49"/>
      <c r="B63" s="77"/>
      <c r="C63" s="78"/>
      <c r="D63" s="78"/>
      <c r="E63" s="79"/>
      <c r="F63" s="77"/>
      <c r="G63" s="77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95"/>
    </row>
    <row r="64" spans="1:21" s="65" customFormat="1" ht="16.5" x14ac:dyDescent="0.3">
      <c r="A64" s="80"/>
      <c r="B64" s="60"/>
      <c r="C64" s="81"/>
      <c r="D64" s="81"/>
      <c r="E64" s="72"/>
      <c r="F64" s="75"/>
      <c r="G64" s="5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95">
        <f t="shared" ref="U64:U66" si="4">SUM(H64:I64)</f>
        <v>0</v>
      </c>
    </row>
    <row r="65" spans="1:21" s="84" customFormat="1" ht="16.5" hidden="1" x14ac:dyDescent="0.3">
      <c r="A65" s="62" t="s">
        <v>8</v>
      </c>
      <c r="B65" s="82"/>
      <c r="C65" s="83"/>
      <c r="D65" s="48"/>
      <c r="E65" s="83"/>
      <c r="F65" s="48"/>
      <c r="G65" s="48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95">
        <f t="shared" si="4"/>
        <v>0</v>
      </c>
    </row>
    <row r="66" spans="1:21" s="84" customFormat="1" ht="16.5" hidden="1" x14ac:dyDescent="0.3">
      <c r="A66" s="49" t="s">
        <v>65</v>
      </c>
      <c r="B66" s="48"/>
      <c r="C66" s="83"/>
      <c r="D66" s="48"/>
      <c r="E66" s="83"/>
      <c r="F66" s="48"/>
      <c r="G66" s="48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95">
        <f t="shared" si="4"/>
        <v>0</v>
      </c>
    </row>
    <row r="67" spans="1:21" s="84" customFormat="1" ht="16.5" hidden="1" x14ac:dyDescent="0.3">
      <c r="A67" s="85" t="s">
        <v>12</v>
      </c>
      <c r="B67" s="43" t="s">
        <v>37</v>
      </c>
      <c r="C67" s="35" t="s">
        <v>66</v>
      </c>
      <c r="D67" s="96" t="s">
        <v>67</v>
      </c>
      <c r="E67" s="96" t="s">
        <v>68</v>
      </c>
      <c r="F67" s="22" t="s">
        <v>69</v>
      </c>
      <c r="G67" s="60"/>
      <c r="H67" s="76"/>
      <c r="I67" s="76"/>
      <c r="J67" s="76"/>
      <c r="K67" s="76">
        <v>897663.01</v>
      </c>
      <c r="L67" s="76"/>
      <c r="M67" s="76"/>
      <c r="N67" s="76"/>
      <c r="O67" s="76"/>
      <c r="P67" s="76"/>
      <c r="Q67" s="76"/>
      <c r="R67" s="76"/>
      <c r="S67" s="76"/>
      <c r="T67" s="76"/>
      <c r="U67" s="95">
        <f>K67</f>
        <v>897663.01</v>
      </c>
    </row>
    <row r="68" spans="1:21" s="84" customFormat="1" ht="16.5" hidden="1" x14ac:dyDescent="0.3">
      <c r="A68" s="97" t="s">
        <v>71</v>
      </c>
      <c r="B68" s="43" t="s">
        <v>37</v>
      </c>
      <c r="C68" s="98" t="s">
        <v>72</v>
      </c>
      <c r="D68" s="96" t="s">
        <v>73</v>
      </c>
      <c r="E68" s="99" t="s">
        <v>74</v>
      </c>
      <c r="F68" s="20" t="s">
        <v>69</v>
      </c>
      <c r="G68" s="60"/>
      <c r="H68" s="76"/>
      <c r="I68" s="76"/>
      <c r="J68" s="76"/>
      <c r="K68" s="76"/>
      <c r="L68" s="76">
        <v>95000</v>
      </c>
      <c r="M68" s="76"/>
      <c r="N68" s="76"/>
      <c r="O68" s="76"/>
      <c r="P68" s="76"/>
      <c r="Q68" s="76"/>
      <c r="R68" s="76"/>
      <c r="S68" s="76"/>
      <c r="T68" s="76"/>
      <c r="U68" s="95">
        <f>SUM(L68)</f>
        <v>95000</v>
      </c>
    </row>
    <row r="69" spans="1:21" s="84" customFormat="1" ht="16.5" hidden="1" x14ac:dyDescent="0.3">
      <c r="A69" s="85"/>
      <c r="B69" s="60"/>
      <c r="C69" s="71"/>
      <c r="D69" s="71"/>
      <c r="E69" s="71"/>
      <c r="F69" s="60"/>
      <c r="G69" s="60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95">
        <f>SUM(H69:I69)</f>
        <v>0</v>
      </c>
    </row>
    <row r="70" spans="1:21" s="84" customFormat="1" ht="16.5" x14ac:dyDescent="0.3">
      <c r="A70" s="86"/>
      <c r="B70" s="86"/>
      <c r="C70" s="86"/>
      <c r="D70" s="48"/>
      <c r="E70" s="48"/>
      <c r="F70" s="48"/>
      <c r="G70" s="48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95">
        <f t="shared" ref="U70" si="5">SUM(H70:I70)</f>
        <v>0</v>
      </c>
    </row>
    <row r="71" spans="1:21" s="84" customFormat="1" ht="16.5" x14ac:dyDescent="0.3">
      <c r="A71" s="67" t="s">
        <v>0</v>
      </c>
      <c r="B71" s="67"/>
      <c r="C71" s="88"/>
      <c r="D71" s="88"/>
      <c r="E71" s="88"/>
      <c r="F71" s="88"/>
      <c r="G71" s="88"/>
      <c r="H71" s="87">
        <f>SUM(H25:H70)</f>
        <v>1953.12</v>
      </c>
      <c r="I71" s="87">
        <f>SUM(I16:I19)</f>
        <v>419204.73</v>
      </c>
      <c r="J71" s="87">
        <f>SUM(J24:J28)</f>
        <v>1260623</v>
      </c>
      <c r="K71" s="87">
        <f>SUM(K64:K69)</f>
        <v>897663.01</v>
      </c>
      <c r="L71" s="87">
        <f>SUM(L65:L70)</f>
        <v>95000</v>
      </c>
      <c r="M71" s="87">
        <f>SUM(M42:M68)</f>
        <v>8859.380000000001</v>
      </c>
      <c r="N71" s="87">
        <f>SUM(N24:N35)</f>
        <v>687731</v>
      </c>
      <c r="O71" s="87">
        <f>SUM(O42:O58)</f>
        <v>159292.14790342</v>
      </c>
      <c r="P71" s="87">
        <f>SUM(P32:P39)</f>
        <v>1180896</v>
      </c>
      <c r="Q71" s="87">
        <f>SUM(Q41:Q62)</f>
        <v>43973.36</v>
      </c>
      <c r="R71" s="87">
        <f>SUM(R7:R11)</f>
        <v>34597</v>
      </c>
      <c r="S71" s="87">
        <f>SUM(S42:S64)</f>
        <v>210281</v>
      </c>
      <c r="T71" s="87">
        <f>SUM(T42:T62)</f>
        <v>575500.25355360308</v>
      </c>
      <c r="U71" s="95"/>
    </row>
    <row r="72" spans="1:21" s="84" customFormat="1" ht="16.5" x14ac:dyDescent="0.3">
      <c r="A72" s="89"/>
      <c r="B72" s="89"/>
      <c r="C72" s="90"/>
      <c r="D72" s="90"/>
      <c r="E72" s="90"/>
      <c r="F72" s="90"/>
      <c r="G72" s="90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2"/>
    </row>
    <row r="73" spans="1:21" ht="15" x14ac:dyDescent="0.25">
      <c r="A73" s="30" t="s">
        <v>9</v>
      </c>
    </row>
    <row r="74" spans="1:21" ht="15" hidden="1" x14ac:dyDescent="0.25">
      <c r="A74" s="30" t="s">
        <v>40</v>
      </c>
    </row>
    <row r="75" spans="1:21" ht="15" hidden="1" x14ac:dyDescent="0.25">
      <c r="A75" s="42" t="s">
        <v>41</v>
      </c>
    </row>
    <row r="76" spans="1:21" ht="15" hidden="1" x14ac:dyDescent="0.25">
      <c r="A76" s="30" t="s">
        <v>47</v>
      </c>
    </row>
    <row r="77" spans="1:21" ht="15" hidden="1" x14ac:dyDescent="0.25">
      <c r="A77" s="42" t="s">
        <v>48</v>
      </c>
    </row>
    <row r="78" spans="1:21" ht="15" hidden="1" x14ac:dyDescent="0.25">
      <c r="A78" s="30" t="s">
        <v>60</v>
      </c>
    </row>
    <row r="79" spans="1:21" ht="15" hidden="1" x14ac:dyDescent="0.25">
      <c r="A79" s="42" t="s">
        <v>61</v>
      </c>
    </row>
    <row r="80" spans="1:21" ht="15" hidden="1" x14ac:dyDescent="0.25">
      <c r="A80" s="30" t="s">
        <v>63</v>
      </c>
    </row>
    <row r="81" spans="1:20" ht="15" hidden="1" x14ac:dyDescent="0.25">
      <c r="A81" s="42" t="s">
        <v>64</v>
      </c>
    </row>
    <row r="82" spans="1:20" ht="15" hidden="1" x14ac:dyDescent="0.25">
      <c r="A82" s="30" t="s">
        <v>76</v>
      </c>
    </row>
    <row r="83" spans="1:20" ht="15" hidden="1" x14ac:dyDescent="0.25">
      <c r="A83" s="42" t="s">
        <v>75</v>
      </c>
    </row>
    <row r="84" spans="1:20" ht="15" hidden="1" x14ac:dyDescent="0.25">
      <c r="A84" s="30" t="s">
        <v>77</v>
      </c>
    </row>
    <row r="85" spans="1:20" ht="15" hidden="1" x14ac:dyDescent="0.25">
      <c r="A85" s="42" t="s">
        <v>41</v>
      </c>
    </row>
    <row r="86" spans="1:20" ht="15" hidden="1" x14ac:dyDescent="0.25">
      <c r="A86" s="30" t="s">
        <v>81</v>
      </c>
    </row>
    <row r="87" spans="1:20" ht="15" hidden="1" x14ac:dyDescent="0.25">
      <c r="A87" s="42" t="s">
        <v>80</v>
      </c>
    </row>
    <row r="88" spans="1:20" ht="15" hidden="1" x14ac:dyDescent="0.25">
      <c r="A88" s="30" t="s">
        <v>84</v>
      </c>
    </row>
    <row r="89" spans="1:20" ht="15" hidden="1" x14ac:dyDescent="0.25">
      <c r="A89" s="42" t="s">
        <v>85</v>
      </c>
    </row>
    <row r="90" spans="1:20" s="102" customFormat="1" hidden="1" x14ac:dyDescent="0.25">
      <c r="A90" s="101" t="s">
        <v>86</v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</row>
    <row r="92" spans="1:20" ht="15" hidden="1" x14ac:dyDescent="0.25">
      <c r="A92" s="30" t="s">
        <v>95</v>
      </c>
    </row>
    <row r="93" spans="1:20" ht="15" hidden="1" x14ac:dyDescent="0.25">
      <c r="A93" s="42" t="s">
        <v>94</v>
      </c>
    </row>
    <row r="94" spans="1:20" ht="15" hidden="1" x14ac:dyDescent="0.25">
      <c r="A94" s="30" t="s">
        <v>101</v>
      </c>
    </row>
    <row r="95" spans="1:20" ht="15" hidden="1" x14ac:dyDescent="0.25">
      <c r="A95" s="42" t="s">
        <v>100</v>
      </c>
    </row>
    <row r="96" spans="1:20" ht="15" hidden="1" x14ac:dyDescent="0.25">
      <c r="A96" s="30" t="s">
        <v>121</v>
      </c>
    </row>
    <row r="97" spans="1:1" ht="15" hidden="1" x14ac:dyDescent="0.25">
      <c r="A97" s="42" t="s">
        <v>120</v>
      </c>
    </row>
    <row r="98" spans="1:1" ht="15" hidden="1" x14ac:dyDescent="0.25">
      <c r="A98" s="30" t="s">
        <v>129</v>
      </c>
    </row>
    <row r="99" spans="1:1" ht="15" hidden="1" x14ac:dyDescent="0.25">
      <c r="A99" s="42" t="s">
        <v>85</v>
      </c>
    </row>
    <row r="100" spans="1:1" ht="15" x14ac:dyDescent="0.25">
      <c r="A100" s="30" t="s">
        <v>132</v>
      </c>
    </row>
    <row r="101" spans="1:1" ht="15" x14ac:dyDescent="0.25">
      <c r="A101" s="42" t="s">
        <v>131</v>
      </c>
    </row>
    <row r="110" spans="1:1" ht="16.5" x14ac:dyDescent="0.3">
      <c r="A110" s="15" t="s">
        <v>32</v>
      </c>
    </row>
    <row r="111" spans="1:1" ht="16.5" x14ac:dyDescent="0.3">
      <c r="A111" s="53" t="s">
        <v>35</v>
      </c>
    </row>
    <row r="112" spans="1:1" ht="16.5" x14ac:dyDescent="0.3">
      <c r="A112" s="15" t="s">
        <v>33</v>
      </c>
    </row>
    <row r="113" spans="1:1" ht="16.5" x14ac:dyDescent="0.3">
      <c r="A113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2025-01-21T19:19:34Z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