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AB3E37AE-E9CE-479A-A8DD-B2C6F27BAD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TRO SOUTH WEST" sheetId="2" r:id="rId1"/>
  </sheets>
  <definedNames>
    <definedName name="_xlnm.Print_Area" localSheetId="0">'METRO SOUTH WEST'!$A$1:$H$75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7" i="2" l="1"/>
  <c r="K27" i="2" s="1"/>
  <c r="J25" i="2"/>
  <c r="K26" i="2"/>
  <c r="K28" i="2"/>
  <c r="K29" i="2"/>
  <c r="I17" i="2"/>
  <c r="I74" i="2" s="1"/>
  <c r="H74" i="2"/>
  <c r="K9" i="2"/>
  <c r="K10" i="2"/>
  <c r="K11" i="2"/>
  <c r="K12" i="2"/>
  <c r="K13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8" i="2"/>
  <c r="J74" i="2" l="1"/>
  <c r="K25" i="2"/>
</calcChain>
</file>

<file path=xl/sharedStrings.xml><?xml version="1.0" encoding="utf-8"?>
<sst xmlns="http://schemas.openxmlformats.org/spreadsheetml/2006/main" count="127" uniqueCount="72">
  <si>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</si>
  <si>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</si>
  <si>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</si>
  <si>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</si>
  <si>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</si>
  <si>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</si>
  <si>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</si>
  <si>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</si>
  <si>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</si>
  <si>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</si>
  <si>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</si>
  <si>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</si>
  <si>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METRO SOUTH WEST E &amp; T</t>
  </si>
  <si>
    <t>STATE ONE STOP</t>
  </si>
  <si>
    <t>WP 90%</t>
  </si>
  <si>
    <t>WP 10%</t>
  </si>
  <si>
    <t>4400-3067</t>
  </si>
  <si>
    <t>K103</t>
  </si>
  <si>
    <t>7002-6624</t>
  </si>
  <si>
    <t>UIRE</t>
  </si>
  <si>
    <t>7003-1631</t>
  </si>
  <si>
    <t>DISLOCATED WORKER</t>
  </si>
  <si>
    <t>7003-1778</t>
  </si>
  <si>
    <t>ADULT</t>
  </si>
  <si>
    <t>7003-1630</t>
  </si>
  <si>
    <t>FES2023</t>
  </si>
  <si>
    <t>7002-6626</t>
  </si>
  <si>
    <t>K105</t>
  </si>
  <si>
    <t>K107</t>
  </si>
  <si>
    <t>17.207</t>
  </si>
  <si>
    <t>STOSCC2023</t>
  </si>
  <si>
    <t>CT EOL 23CCMESWSOSWTF</t>
  </si>
  <si>
    <t>CT EOL 23CCMESWTRADE</t>
  </si>
  <si>
    <t>FAIN #</t>
  </si>
  <si>
    <t>TA38685-22-55-A-25</t>
  </si>
  <si>
    <t>AA-38535-22-55-A-25</t>
  </si>
  <si>
    <t>ES38736-22-55-A-25</t>
  </si>
  <si>
    <t>CT EOL 23CCMESWVETSUI</t>
  </si>
  <si>
    <t>FTRADE 2022</t>
  </si>
  <si>
    <t>7003-1010</t>
  </si>
  <si>
    <t>K102</t>
  </si>
  <si>
    <t>VENDOR CUSTOMER CODE</t>
  </si>
  <si>
    <t>UEI #</t>
  </si>
  <si>
    <t>RKKMSLCLTKC7</t>
  </si>
  <si>
    <t>VC0001023810</t>
  </si>
  <si>
    <t>UI-35950-21-60-A-25</t>
  </si>
  <si>
    <t>FVETS2023</t>
  </si>
  <si>
    <t>JULY 1, 2024-JUNE 30, 2025</t>
  </si>
  <si>
    <t>CT EOL 25CCMESWWP</t>
  </si>
  <si>
    <t>INITIAL AWARD FY25</t>
  </si>
  <si>
    <t>INITIAL AWARD FY25 JUNE 5, 2024</t>
  </si>
  <si>
    <t>TO ADD WPP SNAP EXPANSION FUNDS</t>
  </si>
  <si>
    <t>WPP SNAP EXPANSION</t>
  </si>
  <si>
    <t>JULY 1, 2024-SEPT. 30, 2024</t>
  </si>
  <si>
    <t>F20243067</t>
  </si>
  <si>
    <t>234MA441Q7503 </t>
  </si>
  <si>
    <t>BUDGET #1 FY25</t>
  </si>
  <si>
    <t>BUDGET #1 FY25 JULY 23, 2024</t>
  </si>
  <si>
    <t>TO ADD RESEA FUNDS</t>
  </si>
  <si>
    <t>CT EOL 25CCMESWNEGREA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</si>
  <si>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</si>
  <si>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FUIREA24</t>
  </si>
  <si>
    <t>JULY 1, 2025-SEPT 30, 2025</t>
  </si>
  <si>
    <t>BUDGET #2 FY25</t>
  </si>
  <si>
    <t>CT EOL 25CCMESWWIA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</si>
  <si>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</si>
  <si>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</si>
  <si>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</si>
  <si>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</si>
  <si>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FWIAADT25A</t>
  </si>
  <si>
    <t>BUDGET #2 FY25 AUGUST 2, 2024</t>
  </si>
  <si>
    <t>TO ADD WIOA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</si>
</sst>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8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5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sz val="12"/>
      <color theme="1"/>
      <name val="Book Antiqua"/>
      <family val="1"/>
    </font>
    <font>
      <b/>
      <sz val="12"/>
      <color rgb="FF000000"/>
      <name val="Book Antiqua"/>
      <family val="1"/>
    </font>
    <font>
      <b/>
      <sz val="12"/>
      <color theme="1"/>
      <name val="Book Antiqua"/>
      <family val="1"/>
    </font>
    <font>
      <sz val="12"/>
      <color rgb="FF000000"/>
      <name val="Book Antiqua"/>
      <family val="1"/>
    </font>
    <font>
      <b/>
      <sz val="12"/>
      <color rgb="FF242424"/>
      <name val="Book Antiqua"/>
      <family val="1"/>
    </font>
    <font>
      <b/>
      <sz val="11"/>
      <color rgb="FFFF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3" fillId="0" borderId="0"/>
  </cellStyleXfs>
  <cellXfs count="11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7" fillId="0" borderId="1" xfId="0" applyFont="1" applyBorder="1" applyAlignment="1">
      <alignment horizontal="left"/>
    </xf>
    <xf numFmtId="0" fontId="8" fillId="0" borderId="0" xfId="0" applyFont="1"/>
    <xf numFmtId="0" fontId="7" fillId="0" borderId="1" xfId="0" applyFont="1" applyBorder="1"/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0" xfId="0" applyFont="1"/>
    <xf numFmtId="0" fontId="10" fillId="0" borderId="1" xfId="0" quotePrefix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44" fontId="11" fillId="0" borderId="1" xfId="0" applyNumberFormat="1" applyFont="1" applyBorder="1"/>
    <xf numFmtId="0" fontId="11" fillId="0" borderId="1" xfId="0" quotePrefix="1" applyFont="1" applyBorder="1" applyAlignment="1">
      <alignment horizontal="center"/>
    </xf>
    <xf numFmtId="7" fontId="11" fillId="0" borderId="1" xfId="0" applyNumberFormat="1" applyFont="1" applyBorder="1" applyAlignment="1">
      <alignment horizontal="center"/>
    </xf>
    <xf numFmtId="7" fontId="11" fillId="0" borderId="1" xfId="0" applyNumberFormat="1" applyFont="1" applyBorder="1" applyAlignment="1">
      <alignment horizontal="center" wrapText="1"/>
    </xf>
    <xf numFmtId="0" fontId="12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left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0" xfId="0" applyFont="1"/>
    <xf numFmtId="7" fontId="11" fillId="0" borderId="1" xfId="0" applyNumberFormat="1" applyFont="1" applyBorder="1"/>
    <xf numFmtId="0" fontId="11" fillId="0" borderId="1" xfId="0" applyFont="1" applyBorder="1" applyAlignment="1">
      <alignment horizontal="left"/>
    </xf>
    <xf numFmtId="0" fontId="11" fillId="0" borderId="1" xfId="0" applyFont="1" applyBorder="1"/>
    <xf numFmtId="0" fontId="11" fillId="0" borderId="2" xfId="0" quotePrefix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1" xfId="0" quotePrefix="1" applyFont="1" applyBorder="1" applyAlignment="1">
      <alignment horizontal="center"/>
    </xf>
    <xf numFmtId="0" fontId="18" fillId="0" borderId="2" xfId="0" applyFont="1" applyBorder="1" applyAlignment="1">
      <alignment vertical="center"/>
    </xf>
    <xf numFmtId="44" fontId="11" fillId="0" borderId="1" xfId="1" applyFont="1" applyFill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44" fontId="7" fillId="0" borderId="0" xfId="0" applyNumberFormat="1" applyFont="1"/>
    <xf numFmtId="0" fontId="11" fillId="0" borderId="6" xfId="0" applyFont="1" applyBorder="1" applyAlignment="1">
      <alignment horizontal="center" vertical="center" wrapText="1"/>
    </xf>
    <xf numFmtId="0" fontId="4" fillId="0" borderId="0" xfId="0" applyFont="1"/>
    <xf numFmtId="0" fontId="11" fillId="0" borderId="0" xfId="0" applyFont="1" applyAlignment="1">
      <alignment horizontal="left"/>
    </xf>
    <xf numFmtId="0" fontId="17" fillId="0" borderId="1" xfId="0" quotePrefix="1" applyFont="1" applyBorder="1" applyAlignment="1">
      <alignment horizontal="center" vertical="center" wrapText="1"/>
    </xf>
    <xf numFmtId="44" fontId="11" fillId="0" borderId="7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44" fontId="11" fillId="0" borderId="1" xfId="1" applyFont="1" applyBorder="1" applyAlignment="1">
      <alignment horizontal="center"/>
    </xf>
    <xf numFmtId="0" fontId="20" fillId="0" borderId="0" xfId="0" applyFont="1"/>
    <xf numFmtId="164" fontId="11" fillId="0" borderId="1" xfId="0" applyNumberFormat="1" applyFont="1" applyBorder="1" applyAlignment="1">
      <alignment horizontal="center"/>
    </xf>
    <xf numFmtId="0" fontId="21" fillId="0" borderId="12" xfId="0" applyFont="1" applyBorder="1" applyAlignment="1">
      <alignment horizontal="center" wrapText="1"/>
    </xf>
    <xf numFmtId="0" fontId="22" fillId="0" borderId="1" xfId="0" applyFont="1" applyBorder="1" applyAlignment="1">
      <alignment horizontal="center"/>
    </xf>
    <xf numFmtId="44" fontId="11" fillId="0" borderId="1" xfId="1" applyFont="1" applyBorder="1" applyAlignment="1">
      <alignment horizontal="center" wrapText="1"/>
    </xf>
    <xf numFmtId="0" fontId="8" fillId="0" borderId="1" xfId="0" applyFont="1" applyBorder="1"/>
    <xf numFmtId="0" fontId="23" fillId="0" borderId="1" xfId="0" applyFont="1" applyBorder="1"/>
    <xf numFmtId="0" fontId="16" fillId="0" borderId="1" xfId="0" quotePrefix="1" applyFont="1" applyBorder="1" applyAlignment="1">
      <alignment horizontal="center"/>
    </xf>
    <xf numFmtId="0" fontId="16" fillId="0" borderId="1" xfId="0" applyFont="1" applyBorder="1" applyAlignment="1" applyProtection="1">
      <alignment horizontal="center"/>
      <protection locked="0"/>
    </xf>
    <xf numFmtId="0" fontId="16" fillId="0" borderId="1" xfId="0" applyFont="1" applyBorder="1" applyAlignment="1">
      <alignment horizontal="center" vertical="center" wrapText="1"/>
    </xf>
    <xf numFmtId="7" fontId="16" fillId="0" borderId="1" xfId="0" applyNumberFormat="1" applyFont="1" applyBorder="1" applyAlignment="1">
      <alignment horizontal="center" wrapText="1"/>
    </xf>
    <xf numFmtId="44" fontId="16" fillId="0" borderId="1" xfId="1" applyFont="1" applyBorder="1" applyAlignment="1">
      <alignment horizontal="center" wrapText="1"/>
    </xf>
    <xf numFmtId="0" fontId="16" fillId="0" borderId="0" xfId="0" applyFont="1"/>
    <xf numFmtId="0" fontId="16" fillId="0" borderId="4" xfId="0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6" fillId="0" borderId="4" xfId="0" quotePrefix="1" applyFont="1" applyBorder="1" applyAlignment="1">
      <alignment horizontal="center"/>
    </xf>
    <xf numFmtId="0" fontId="24" fillId="0" borderId="1" xfId="0" applyFont="1" applyBorder="1" applyAlignment="1">
      <alignment horizontal="left" vertical="center"/>
    </xf>
    <xf numFmtId="0" fontId="24" fillId="0" borderId="1" xfId="0" quotePrefix="1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/>
    </xf>
    <xf numFmtId="0" fontId="25" fillId="0" borderId="11" xfId="0" applyFont="1" applyBorder="1" applyAlignment="1">
      <alignment horizontal="center" wrapText="1"/>
    </xf>
    <xf numFmtId="0" fontId="16" fillId="0" borderId="5" xfId="0" quotePrefix="1" applyFont="1" applyBorder="1" applyAlignment="1">
      <alignment horizontal="center"/>
    </xf>
    <xf numFmtId="0" fontId="23" fillId="0" borderId="0" xfId="0" applyFont="1"/>
    <xf numFmtId="0" fontId="22" fillId="0" borderId="0" xfId="0" applyFont="1" applyAlignment="1">
      <alignment horizontal="center"/>
    </xf>
    <xf numFmtId="0" fontId="25" fillId="0" borderId="10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/>
    </xf>
    <xf numFmtId="0" fontId="24" fillId="0" borderId="1" xfId="0" quotePrefix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49" fontId="16" fillId="0" borderId="1" xfId="0" applyNumberFormat="1" applyFont="1" applyBorder="1" applyAlignment="1">
      <alignment horizontal="center" wrapText="1"/>
    </xf>
    <xf numFmtId="164" fontId="16" fillId="0" borderId="1" xfId="0" applyNumberFormat="1" applyFont="1" applyBorder="1" applyAlignment="1">
      <alignment horizontal="center"/>
    </xf>
    <xf numFmtId="0" fontId="16" fillId="0" borderId="3" xfId="0" applyFont="1" applyBorder="1" applyAlignment="1">
      <alignment horizontal="left"/>
    </xf>
    <xf numFmtId="0" fontId="23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44" fontId="16" fillId="0" borderId="1" xfId="1" applyFont="1" applyFill="1" applyBorder="1" applyAlignment="1">
      <alignment horizontal="center" wrapText="1"/>
    </xf>
    <xf numFmtId="0" fontId="16" fillId="0" borderId="3" xfId="0" quotePrefix="1" applyFont="1" applyBorder="1" applyAlignment="1">
      <alignment horizontal="center"/>
    </xf>
    <xf numFmtId="0" fontId="16" fillId="0" borderId="3" xfId="0" applyFont="1" applyBorder="1" applyAlignment="1">
      <alignment horizontal="center" wrapText="1"/>
    </xf>
    <xf numFmtId="49" fontId="16" fillId="0" borderId="3" xfId="0" applyNumberFormat="1" applyFont="1" applyBorder="1" applyAlignment="1">
      <alignment horizontal="center" wrapText="1"/>
    </xf>
    <xf numFmtId="0" fontId="16" fillId="0" borderId="2" xfId="0" applyFont="1" applyBorder="1" applyAlignment="1">
      <alignment wrapText="1"/>
    </xf>
    <xf numFmtId="0" fontId="23" fillId="0" borderId="1" xfId="0" applyFont="1" applyBorder="1" applyAlignment="1">
      <alignment horizontal="center"/>
    </xf>
    <xf numFmtId="0" fontId="15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0" fontId="15" fillId="0" borderId="0" xfId="0" applyFont="1"/>
    <xf numFmtId="0" fontId="16" fillId="0" borderId="1" xfId="0" applyFont="1" applyBorder="1" applyAlignment="1">
      <alignment wrapText="1"/>
    </xf>
    <xf numFmtId="0" fontId="26" fillId="2" borderId="8" xfId="0" applyFont="1" applyFill="1" applyBorder="1" applyAlignment="1">
      <alignment horizontal="center" vertical="center" wrapText="1"/>
    </xf>
    <xf numFmtId="37" fontId="16" fillId="0" borderId="1" xfId="2" applyFont="1" applyBorder="1" applyAlignment="1">
      <alignment horizontal="center"/>
    </xf>
    <xf numFmtId="0" fontId="15" fillId="0" borderId="1" xfId="0" applyFont="1" applyBorder="1"/>
    <xf numFmtId="44" fontId="16" fillId="0" borderId="1" xfId="1" applyFont="1" applyFill="1" applyBorder="1" applyAlignment="1">
      <alignment horizontal="center"/>
    </xf>
    <xf numFmtId="43" fontId="16" fillId="0" borderId="1" xfId="0" applyNumberFormat="1" applyFont="1" applyBorder="1" applyAlignment="1">
      <alignment horizontal="center"/>
    </xf>
    <xf numFmtId="0" fontId="16" fillId="0" borderId="0" xfId="0" applyFont="1" applyAlignment="1">
      <alignment horizontal="left"/>
    </xf>
    <xf numFmtId="43" fontId="16" fillId="0" borderId="0" xfId="0" applyNumberFormat="1" applyFont="1" applyAlignment="1">
      <alignment horizontal="center"/>
    </xf>
    <xf numFmtId="7" fontId="16" fillId="0" borderId="0" xfId="1" applyNumberFormat="1" applyFont="1" applyFill="1" applyBorder="1" applyAlignment="1">
      <alignment horizontal="center"/>
    </xf>
    <xf numFmtId="44" fontId="16" fillId="0" borderId="0" xfId="1" applyFont="1" applyFill="1" applyBorder="1"/>
    <xf numFmtId="0" fontId="16" fillId="0" borderId="0" xfId="0" applyFont="1" applyAlignment="1">
      <alignment horizontal="center"/>
    </xf>
    <xf numFmtId="44" fontId="11" fillId="0" borderId="1" xfId="1" applyFont="1" applyBorder="1"/>
    <xf numFmtId="44" fontId="8" fillId="0" borderId="1" xfId="1" applyFont="1" applyBorder="1"/>
    <xf numFmtId="44" fontId="16" fillId="0" borderId="1" xfId="1" applyFont="1" applyBorder="1"/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0"/>
  <sheetViews>
    <sheetView tabSelected="1" topLeftCell="A4" zoomScale="110" zoomScaleNormal="110" workbookViewId="0">
      <selection activeCell="J25" sqref="J25"/>
    </sheetView>
  </sheetViews>
  <sheetFormatPr defaultColWidth="9.140625" defaultRowHeight="13.5" x14ac:dyDescent="0.25"/>
  <cols>
    <col min="1" max="1" width="54.14062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13.28515625" style="2" customWidth="1"/>
    <col min="7" max="7" width="23.85546875" style="2" customWidth="1"/>
    <col min="8" max="8" width="16.85546875" style="2" hidden="1" customWidth="1"/>
    <col min="9" max="9" width="18" style="2" hidden="1" customWidth="1"/>
    <col min="10" max="10" width="18" style="2" customWidth="1"/>
    <col min="11" max="11" width="13.85546875" style="3" hidden="1" customWidth="1"/>
    <col min="12" max="12" width="12.5703125" style="3" bestFit="1" customWidth="1"/>
    <col min="13" max="16384" width="9.140625" style="3"/>
  </cols>
  <sheetData>
    <row r="1" spans="1:11" ht="20.25" x14ac:dyDescent="0.3">
      <c r="A1" s="3" t="s">
        <v>11</v>
      </c>
      <c r="B1" s="115" t="s">
        <v>10</v>
      </c>
      <c r="C1" s="116"/>
      <c r="D1" s="116"/>
      <c r="E1" s="116"/>
      <c r="F1" s="116"/>
      <c r="G1" s="116"/>
      <c r="H1" s="116"/>
      <c r="I1" s="43"/>
      <c r="J1" s="43"/>
    </row>
    <row r="2" spans="1:11" ht="20.25" x14ac:dyDescent="0.3">
      <c r="A2" s="4"/>
      <c r="B2" s="11"/>
      <c r="C2" s="11"/>
      <c r="D2" s="11"/>
      <c r="E2" s="12"/>
      <c r="F2" s="12"/>
      <c r="G2" s="12"/>
    </row>
    <row r="3" spans="1:11" ht="20.25" x14ac:dyDescent="0.3">
      <c r="A3" s="25" t="s">
        <v>12</v>
      </c>
      <c r="B3" s="11" t="s">
        <v>7</v>
      </c>
      <c r="C3" s="1"/>
    </row>
    <row r="4" spans="1:11" ht="21" thickBot="1" x14ac:dyDescent="0.35">
      <c r="A4" s="4"/>
      <c r="B4" s="5"/>
      <c r="C4" s="1"/>
    </row>
    <row r="5" spans="1:11" s="15" customFormat="1" ht="43.5" customHeight="1" thickBot="1" x14ac:dyDescent="0.35">
      <c r="A5" s="13"/>
      <c r="B5" s="14" t="s">
        <v>2</v>
      </c>
      <c r="C5" s="14" t="s">
        <v>3</v>
      </c>
      <c r="D5" s="14" t="s">
        <v>4</v>
      </c>
      <c r="E5" s="14" t="s">
        <v>5</v>
      </c>
      <c r="F5" s="14" t="s">
        <v>1</v>
      </c>
      <c r="G5" s="46" t="s">
        <v>33</v>
      </c>
      <c r="H5" s="42" t="s">
        <v>49</v>
      </c>
      <c r="I5" s="46" t="s">
        <v>56</v>
      </c>
      <c r="J5" s="46" t="s">
        <v>63</v>
      </c>
      <c r="K5" s="26" t="s">
        <v>6</v>
      </c>
    </row>
    <row r="6" spans="1:11" s="6" customFormat="1" ht="16.5" hidden="1" x14ac:dyDescent="0.3">
      <c r="A6" s="14" t="s">
        <v>8</v>
      </c>
      <c r="B6" s="16"/>
      <c r="C6" s="17"/>
      <c r="D6" s="17"/>
      <c r="E6" s="18"/>
      <c r="F6" s="19"/>
      <c r="G6" s="19"/>
      <c r="H6" s="19"/>
      <c r="I6" s="19"/>
      <c r="J6" s="19"/>
      <c r="K6" s="21"/>
    </row>
    <row r="7" spans="1:11" s="7" customFormat="1" ht="16.5" hidden="1" x14ac:dyDescent="0.3">
      <c r="A7" s="20" t="s">
        <v>32</v>
      </c>
      <c r="B7" s="16"/>
      <c r="C7" s="17"/>
      <c r="D7" s="17"/>
      <c r="E7" s="18"/>
      <c r="F7" s="19"/>
      <c r="G7" s="19"/>
      <c r="H7" s="20"/>
      <c r="I7" s="20"/>
      <c r="J7" s="20"/>
      <c r="K7" s="21"/>
    </row>
    <row r="8" spans="1:11" s="7" customFormat="1" ht="16.5" hidden="1" x14ac:dyDescent="0.3">
      <c r="A8" s="27"/>
      <c r="B8" s="22"/>
      <c r="C8" s="35" t="s">
        <v>38</v>
      </c>
      <c r="D8" s="36" t="s">
        <v>39</v>
      </c>
      <c r="E8" s="36" t="s">
        <v>40</v>
      </c>
      <c r="F8" s="20">
        <v>17.245000000000001</v>
      </c>
      <c r="G8" s="52" t="s">
        <v>34</v>
      </c>
      <c r="H8" s="23"/>
      <c r="I8" s="23"/>
      <c r="J8" s="23"/>
      <c r="K8" s="31">
        <f>SUM(H8:I8)</f>
        <v>0</v>
      </c>
    </row>
    <row r="9" spans="1:11" s="7" customFormat="1" ht="16.5" hidden="1" x14ac:dyDescent="0.3">
      <c r="A9" s="27"/>
      <c r="B9" s="22"/>
      <c r="C9" s="35" t="s">
        <v>38</v>
      </c>
      <c r="D9" s="36" t="s">
        <v>39</v>
      </c>
      <c r="E9" s="36" t="s">
        <v>40</v>
      </c>
      <c r="F9" s="20">
        <v>17.245000000000001</v>
      </c>
      <c r="G9" s="52" t="s">
        <v>34</v>
      </c>
      <c r="H9" s="23"/>
      <c r="I9" s="23"/>
      <c r="J9" s="23"/>
      <c r="K9" s="31">
        <f t="shared" ref="K9:K72" si="0">SUM(H9:I9)</f>
        <v>0</v>
      </c>
    </row>
    <row r="10" spans="1:11" s="7" customFormat="1" ht="16.5" hidden="1" x14ac:dyDescent="0.3">
      <c r="A10" s="27"/>
      <c r="B10" s="22"/>
      <c r="C10" s="20"/>
      <c r="D10" s="20"/>
      <c r="E10" s="20"/>
      <c r="F10" s="20"/>
      <c r="G10" s="20"/>
      <c r="H10" s="23"/>
      <c r="I10" s="23"/>
      <c r="J10" s="23"/>
      <c r="K10" s="31">
        <f t="shared" si="0"/>
        <v>0</v>
      </c>
    </row>
    <row r="11" spans="1:11" s="7" customFormat="1" ht="16.5" hidden="1" x14ac:dyDescent="0.3">
      <c r="A11" s="33"/>
      <c r="B11" s="34"/>
      <c r="C11" s="20"/>
      <c r="D11" s="20"/>
      <c r="E11" s="20"/>
      <c r="F11" s="20"/>
      <c r="G11" s="20"/>
      <c r="H11" s="23"/>
      <c r="I11" s="23"/>
      <c r="J11" s="23"/>
      <c r="K11" s="31">
        <f t="shared" si="0"/>
        <v>0</v>
      </c>
    </row>
    <row r="12" spans="1:11" s="7" customFormat="1" ht="16.5" hidden="1" x14ac:dyDescent="0.3">
      <c r="A12" s="33"/>
      <c r="B12" s="22"/>
      <c r="C12" s="20"/>
      <c r="D12" s="20"/>
      <c r="E12" s="20"/>
      <c r="F12" s="20"/>
      <c r="G12" s="20"/>
      <c r="H12" s="23"/>
      <c r="I12" s="23"/>
      <c r="J12" s="23"/>
      <c r="K12" s="31">
        <f t="shared" si="0"/>
        <v>0</v>
      </c>
    </row>
    <row r="13" spans="1:11" s="7" customFormat="1" ht="16.5" hidden="1" x14ac:dyDescent="0.3">
      <c r="A13" s="33"/>
      <c r="B13" s="22"/>
      <c r="C13" s="20"/>
      <c r="D13" s="20"/>
      <c r="E13" s="20"/>
      <c r="F13" s="20"/>
      <c r="G13" s="20"/>
      <c r="H13" s="23"/>
      <c r="I13" s="23"/>
      <c r="J13" s="23"/>
      <c r="K13" s="31">
        <f t="shared" si="0"/>
        <v>0</v>
      </c>
    </row>
    <row r="14" spans="1:11" s="9" customFormat="1" ht="16.5" x14ac:dyDescent="0.3">
      <c r="A14" s="8"/>
      <c r="B14" s="16"/>
      <c r="C14" s="19"/>
      <c r="D14" s="19"/>
      <c r="E14" s="16"/>
      <c r="F14" s="16"/>
      <c r="G14" s="16"/>
      <c r="H14" s="23"/>
      <c r="I14" s="23"/>
      <c r="J14" s="23"/>
      <c r="K14" s="31"/>
    </row>
    <row r="15" spans="1:11" s="7" customFormat="1" ht="16.5" hidden="1" x14ac:dyDescent="0.3">
      <c r="A15" s="14" t="s">
        <v>8</v>
      </c>
      <c r="B15" s="16"/>
      <c r="C15" s="19"/>
      <c r="D15" s="19"/>
      <c r="E15" s="16"/>
      <c r="F15" s="16"/>
      <c r="G15" s="16"/>
      <c r="H15" s="23"/>
      <c r="I15" s="23"/>
      <c r="J15" s="23"/>
      <c r="K15" s="31"/>
    </row>
    <row r="16" spans="1:11" s="9" customFormat="1" ht="16.5" hidden="1" x14ac:dyDescent="0.3">
      <c r="A16" s="20" t="s">
        <v>59</v>
      </c>
      <c r="B16" s="16"/>
      <c r="C16" s="19"/>
      <c r="D16" s="16"/>
      <c r="E16" s="16"/>
      <c r="F16" s="19"/>
      <c r="G16" s="19"/>
      <c r="H16" s="23"/>
      <c r="I16" s="39"/>
      <c r="J16" s="39"/>
      <c r="K16" s="31"/>
    </row>
    <row r="17" spans="1:12" s="9" customFormat="1" ht="15.75" hidden="1" x14ac:dyDescent="0.25">
      <c r="A17" s="47" t="s">
        <v>60</v>
      </c>
      <c r="B17" s="45" t="s">
        <v>47</v>
      </c>
      <c r="C17" s="20" t="s">
        <v>61</v>
      </c>
      <c r="D17" s="20" t="s">
        <v>18</v>
      </c>
      <c r="E17" s="20" t="s">
        <v>19</v>
      </c>
      <c r="F17" s="20">
        <v>17.225000000000001</v>
      </c>
      <c r="G17" s="57" t="s">
        <v>45</v>
      </c>
      <c r="H17" s="23"/>
      <c r="I17" s="39">
        <f>419204.73-1</f>
        <v>419203.73</v>
      </c>
      <c r="J17" s="39"/>
      <c r="K17" s="31"/>
    </row>
    <row r="18" spans="1:12" s="7" customFormat="1" ht="16.5" hidden="1" x14ac:dyDescent="0.3">
      <c r="A18" s="47" t="s">
        <v>60</v>
      </c>
      <c r="B18" s="48" t="s">
        <v>62</v>
      </c>
      <c r="C18" s="20" t="s">
        <v>61</v>
      </c>
      <c r="D18" s="20" t="s">
        <v>18</v>
      </c>
      <c r="E18" s="20" t="s">
        <v>19</v>
      </c>
      <c r="F18" s="20">
        <v>17.225000000000001</v>
      </c>
      <c r="G18" s="57" t="s">
        <v>45</v>
      </c>
      <c r="H18" s="23"/>
      <c r="I18" s="39">
        <v>1</v>
      </c>
      <c r="J18" s="39"/>
      <c r="K18" s="31"/>
    </row>
    <row r="19" spans="1:12" s="7" customFormat="1" ht="16.5" hidden="1" x14ac:dyDescent="0.3">
      <c r="A19" s="33"/>
      <c r="B19" s="22"/>
      <c r="C19" s="20"/>
      <c r="D19" s="20"/>
      <c r="E19" s="20"/>
      <c r="F19" s="20"/>
      <c r="G19" s="20"/>
      <c r="H19" s="23"/>
      <c r="I19" s="39"/>
      <c r="J19" s="39"/>
      <c r="K19" s="31"/>
      <c r="L19" s="41"/>
    </row>
    <row r="20" spans="1:12" s="7" customFormat="1" ht="16.5" hidden="1" x14ac:dyDescent="0.3">
      <c r="A20" s="32"/>
      <c r="B20" s="22"/>
      <c r="C20" s="28"/>
      <c r="D20" s="20"/>
      <c r="E20" s="29"/>
      <c r="F20" s="56"/>
      <c r="G20" s="52"/>
      <c r="H20" s="23"/>
      <c r="I20" s="39"/>
      <c r="J20" s="39"/>
      <c r="K20" s="31"/>
      <c r="L20" s="41"/>
    </row>
    <row r="21" spans="1:12" s="7" customFormat="1" ht="16.5" x14ac:dyDescent="0.3">
      <c r="A21" s="32"/>
      <c r="B21" s="22"/>
      <c r="C21" s="20"/>
      <c r="D21" s="20"/>
      <c r="E21" s="20"/>
      <c r="F21" s="20"/>
      <c r="G21" s="20"/>
      <c r="H21" s="23"/>
      <c r="I21" s="39"/>
      <c r="J21" s="39"/>
      <c r="K21" s="31"/>
    </row>
    <row r="22" spans="1:12" s="7" customFormat="1" ht="16.5" x14ac:dyDescent="0.3">
      <c r="A22" s="27"/>
      <c r="B22" s="22"/>
      <c r="C22" s="28"/>
      <c r="D22" s="28"/>
      <c r="E22" s="29"/>
      <c r="F22" s="20"/>
      <c r="G22" s="20"/>
      <c r="H22" s="23"/>
      <c r="I22" s="23"/>
      <c r="J22" s="23"/>
      <c r="K22" s="31"/>
    </row>
    <row r="23" spans="1:12" s="6" customFormat="1" ht="16.5" x14ac:dyDescent="0.3">
      <c r="A23" s="14" t="s">
        <v>8</v>
      </c>
      <c r="B23" s="16"/>
      <c r="C23" s="17"/>
      <c r="D23" s="17"/>
      <c r="E23" s="18"/>
      <c r="F23" s="19"/>
      <c r="G23" s="19"/>
      <c r="H23" s="23"/>
      <c r="I23" s="54"/>
      <c r="J23" s="54"/>
      <c r="K23" s="31"/>
    </row>
    <row r="24" spans="1:12" s="6" customFormat="1" ht="16.5" x14ac:dyDescent="0.3">
      <c r="A24" s="20" t="s">
        <v>64</v>
      </c>
      <c r="B24" s="16"/>
      <c r="C24" s="17"/>
      <c r="D24" s="17"/>
      <c r="E24" s="18"/>
      <c r="F24" s="19"/>
      <c r="G24" s="19"/>
      <c r="H24" s="23"/>
      <c r="I24" s="54"/>
      <c r="J24" s="54"/>
      <c r="K24" s="31"/>
    </row>
    <row r="25" spans="1:12" s="7" customFormat="1" ht="16.5" x14ac:dyDescent="0.3">
      <c r="A25" s="49" t="s">
        <v>65</v>
      </c>
      <c r="B25" s="22" t="s">
        <v>66</v>
      </c>
      <c r="C25" s="36" t="s">
        <v>67</v>
      </c>
      <c r="D25" s="20" t="s">
        <v>20</v>
      </c>
      <c r="E25" s="20">
        <v>6501</v>
      </c>
      <c r="F25" s="22">
        <v>17.259</v>
      </c>
      <c r="G25" s="53" t="s">
        <v>35</v>
      </c>
      <c r="H25" s="54"/>
      <c r="I25" s="10"/>
      <c r="J25" s="113">
        <f>1092337-1</f>
        <v>1092336</v>
      </c>
      <c r="K25" s="112">
        <f>SUM(J25)</f>
        <v>1092336</v>
      </c>
    </row>
    <row r="26" spans="1:12" s="9" customFormat="1" ht="16.5" x14ac:dyDescent="0.3">
      <c r="A26" s="49" t="s">
        <v>65</v>
      </c>
      <c r="B26" s="22" t="s">
        <v>68</v>
      </c>
      <c r="C26" s="36" t="s">
        <v>67</v>
      </c>
      <c r="D26" s="20" t="s">
        <v>20</v>
      </c>
      <c r="E26" s="20">
        <v>6501</v>
      </c>
      <c r="F26" s="22">
        <v>17.259</v>
      </c>
      <c r="G26" s="53" t="s">
        <v>35</v>
      </c>
      <c r="H26" s="54"/>
      <c r="I26" s="60"/>
      <c r="J26" s="113">
        <v>1</v>
      </c>
      <c r="K26" s="112">
        <f t="shared" ref="K26:K29" si="1">SUM(J26)</f>
        <v>1</v>
      </c>
    </row>
    <row r="27" spans="1:12" s="9" customFormat="1" ht="16.5" x14ac:dyDescent="0.3">
      <c r="A27" s="32" t="s">
        <v>23</v>
      </c>
      <c r="B27" s="22" t="s">
        <v>66</v>
      </c>
      <c r="C27" s="36" t="s">
        <v>69</v>
      </c>
      <c r="D27" s="20" t="s">
        <v>24</v>
      </c>
      <c r="E27" s="20">
        <v>6502</v>
      </c>
      <c r="F27" s="20">
        <v>17.257999999999999</v>
      </c>
      <c r="G27" s="53" t="s">
        <v>35</v>
      </c>
      <c r="H27" s="23"/>
      <c r="I27" s="54"/>
      <c r="J27" s="54">
        <f>168286-1</f>
        <v>168285</v>
      </c>
      <c r="K27" s="112">
        <f t="shared" si="1"/>
        <v>168285</v>
      </c>
    </row>
    <row r="28" spans="1:12" s="9" customFormat="1" ht="16.5" x14ac:dyDescent="0.3">
      <c r="A28" s="32" t="s">
        <v>23</v>
      </c>
      <c r="B28" s="22" t="s">
        <v>68</v>
      </c>
      <c r="C28" s="36" t="s">
        <v>69</v>
      </c>
      <c r="D28" s="20" t="s">
        <v>24</v>
      </c>
      <c r="E28" s="20">
        <v>6502</v>
      </c>
      <c r="F28" s="20">
        <v>17.257999999999999</v>
      </c>
      <c r="G28" s="53" t="s">
        <v>35</v>
      </c>
      <c r="H28" s="23"/>
      <c r="I28" s="54"/>
      <c r="J28" s="54">
        <v>1</v>
      </c>
      <c r="K28" s="112">
        <f t="shared" si="1"/>
        <v>1</v>
      </c>
    </row>
    <row r="29" spans="1:12" s="9" customFormat="1" ht="16.5" x14ac:dyDescent="0.3">
      <c r="A29" s="27"/>
      <c r="B29" s="22"/>
      <c r="C29" s="36"/>
      <c r="D29" s="51"/>
      <c r="E29" s="51"/>
      <c r="F29" s="20"/>
      <c r="G29" s="53"/>
      <c r="H29" s="23"/>
      <c r="I29" s="54"/>
      <c r="J29" s="54"/>
      <c r="K29" s="112">
        <f t="shared" si="1"/>
        <v>0</v>
      </c>
    </row>
    <row r="30" spans="1:12" s="9" customFormat="1" ht="16.5" hidden="1" x14ac:dyDescent="0.3">
      <c r="A30" s="32" t="s">
        <v>23</v>
      </c>
      <c r="B30" s="22"/>
      <c r="C30" s="20"/>
      <c r="D30" s="51" t="s">
        <v>24</v>
      </c>
      <c r="E30" s="51">
        <v>6502</v>
      </c>
      <c r="F30" s="20">
        <v>17.257999999999999</v>
      </c>
      <c r="G30" s="53" t="s">
        <v>35</v>
      </c>
      <c r="H30" s="23"/>
      <c r="I30" s="54"/>
      <c r="J30" s="54"/>
      <c r="K30" s="112">
        <f t="shared" si="0"/>
        <v>0</v>
      </c>
    </row>
    <row r="31" spans="1:12" s="9" customFormat="1" ht="16.5" hidden="1" x14ac:dyDescent="0.3">
      <c r="A31" s="32" t="s">
        <v>23</v>
      </c>
      <c r="B31" s="22"/>
      <c r="C31" s="20"/>
      <c r="D31" s="51" t="s">
        <v>24</v>
      </c>
      <c r="E31" s="51">
        <v>6502</v>
      </c>
      <c r="F31" s="20">
        <v>17.257999999999999</v>
      </c>
      <c r="G31" s="53" t="s">
        <v>35</v>
      </c>
      <c r="H31" s="23"/>
      <c r="I31" s="54"/>
      <c r="J31" s="54"/>
      <c r="K31" s="112">
        <f t="shared" si="0"/>
        <v>0</v>
      </c>
    </row>
    <row r="32" spans="1:12" s="9" customFormat="1" ht="16.5" hidden="1" x14ac:dyDescent="0.3">
      <c r="A32" s="27"/>
      <c r="B32" s="22"/>
      <c r="C32" s="36"/>
      <c r="D32" s="51"/>
      <c r="E32" s="51"/>
      <c r="F32" s="20"/>
      <c r="G32" s="53"/>
      <c r="H32" s="23"/>
      <c r="I32" s="54"/>
      <c r="J32" s="54"/>
      <c r="K32" s="112">
        <f t="shared" si="0"/>
        <v>0</v>
      </c>
    </row>
    <row r="33" spans="1:11" s="7" customFormat="1" ht="16.5" hidden="1" x14ac:dyDescent="0.3">
      <c r="A33" s="27" t="s">
        <v>21</v>
      </c>
      <c r="B33" s="22"/>
      <c r="C33" s="20"/>
      <c r="D33" s="51" t="s">
        <v>22</v>
      </c>
      <c r="E33" s="51">
        <v>6503</v>
      </c>
      <c r="F33" s="20">
        <v>17.277999999999999</v>
      </c>
      <c r="G33" s="53" t="s">
        <v>35</v>
      </c>
      <c r="H33" s="24"/>
      <c r="I33" s="59"/>
      <c r="J33" s="59"/>
      <c r="K33" s="112">
        <f t="shared" si="0"/>
        <v>0</v>
      </c>
    </row>
    <row r="34" spans="1:11" s="7" customFormat="1" ht="16.5" hidden="1" x14ac:dyDescent="0.3">
      <c r="A34" s="27" t="s">
        <v>21</v>
      </c>
      <c r="B34" s="22"/>
      <c r="C34" s="20"/>
      <c r="D34" s="51" t="s">
        <v>22</v>
      </c>
      <c r="E34" s="51">
        <v>6503</v>
      </c>
      <c r="F34" s="20">
        <v>17.277999999999999</v>
      </c>
      <c r="G34" s="53" t="s">
        <v>35</v>
      </c>
      <c r="H34" s="24"/>
      <c r="I34" s="59"/>
      <c r="J34" s="59"/>
      <c r="K34" s="112">
        <f t="shared" si="0"/>
        <v>0</v>
      </c>
    </row>
    <row r="35" spans="1:11" s="7" customFormat="1" ht="16.5" hidden="1" x14ac:dyDescent="0.3">
      <c r="A35" s="27"/>
      <c r="B35" s="37"/>
      <c r="C35" s="26"/>
      <c r="D35" s="20"/>
      <c r="E35" s="22"/>
      <c r="F35" s="20"/>
      <c r="G35" s="53"/>
      <c r="H35" s="24"/>
      <c r="I35" s="59"/>
      <c r="J35" s="59"/>
      <c r="K35" s="112">
        <f t="shared" si="0"/>
        <v>0</v>
      </c>
    </row>
    <row r="36" spans="1:11" s="7" customFormat="1" ht="16.5" hidden="1" x14ac:dyDescent="0.3">
      <c r="A36" s="27" t="s">
        <v>21</v>
      </c>
      <c r="B36" s="22"/>
      <c r="C36" s="20"/>
      <c r="D36" s="51" t="s">
        <v>22</v>
      </c>
      <c r="E36" s="50">
        <v>6503</v>
      </c>
      <c r="F36" s="20">
        <v>17.277999999999999</v>
      </c>
      <c r="G36" s="53" t="s">
        <v>35</v>
      </c>
      <c r="H36" s="24"/>
      <c r="I36" s="59"/>
      <c r="J36" s="59"/>
      <c r="K36" s="112">
        <f t="shared" si="0"/>
        <v>0</v>
      </c>
    </row>
    <row r="37" spans="1:11" s="7" customFormat="1" ht="16.5" hidden="1" x14ac:dyDescent="0.3">
      <c r="A37" s="27" t="s">
        <v>21</v>
      </c>
      <c r="B37" s="22"/>
      <c r="C37" s="20"/>
      <c r="D37" s="51" t="s">
        <v>22</v>
      </c>
      <c r="E37" s="50">
        <v>6503</v>
      </c>
      <c r="F37" s="20">
        <v>17.277999999999999</v>
      </c>
      <c r="G37" s="53" t="s">
        <v>35</v>
      </c>
      <c r="H37" s="24"/>
      <c r="I37" s="59"/>
      <c r="J37" s="59"/>
      <c r="K37" s="112">
        <f t="shared" si="0"/>
        <v>0</v>
      </c>
    </row>
    <row r="38" spans="1:11" s="6" customFormat="1" ht="15" hidden="1" x14ac:dyDescent="0.25">
      <c r="A38" s="27"/>
      <c r="B38" s="22"/>
      <c r="C38" s="40"/>
      <c r="D38" s="20"/>
      <c r="E38" s="22"/>
      <c r="F38" s="20"/>
      <c r="G38" s="20"/>
      <c r="H38" s="23"/>
      <c r="I38" s="54"/>
      <c r="J38" s="54"/>
      <c r="K38" s="112">
        <f t="shared" si="0"/>
        <v>0</v>
      </c>
    </row>
    <row r="39" spans="1:11" s="7" customFormat="1" ht="16.5" hidden="1" x14ac:dyDescent="0.3">
      <c r="A39" s="27"/>
      <c r="B39" s="22"/>
      <c r="C39" s="40"/>
      <c r="D39" s="20"/>
      <c r="E39" s="22"/>
      <c r="F39" s="20"/>
      <c r="G39" s="20"/>
      <c r="H39" s="23"/>
      <c r="I39" s="54"/>
      <c r="J39" s="54"/>
      <c r="K39" s="112">
        <f t="shared" si="0"/>
        <v>0</v>
      </c>
    </row>
    <row r="40" spans="1:11" s="9" customFormat="1" ht="15" hidden="1" x14ac:dyDescent="0.25">
      <c r="A40" s="27"/>
      <c r="B40" s="22"/>
      <c r="C40" s="40"/>
      <c r="D40" s="20"/>
      <c r="E40" s="22"/>
      <c r="F40" s="20"/>
      <c r="G40" s="20"/>
      <c r="H40" s="24"/>
      <c r="I40" s="59"/>
      <c r="J40" s="59"/>
      <c r="K40" s="112">
        <f t="shared" si="0"/>
        <v>0</v>
      </c>
    </row>
    <row r="41" spans="1:11" s="9" customFormat="1" ht="15" hidden="1" x14ac:dyDescent="0.25">
      <c r="A41" s="27"/>
      <c r="B41" s="37"/>
      <c r="C41" s="26"/>
      <c r="D41" s="20"/>
      <c r="E41" s="22"/>
      <c r="F41" s="20"/>
      <c r="G41" s="20"/>
      <c r="H41" s="24"/>
      <c r="I41" s="59"/>
      <c r="J41" s="59"/>
      <c r="K41" s="112">
        <f t="shared" si="0"/>
        <v>0</v>
      </c>
    </row>
    <row r="42" spans="1:11" s="9" customFormat="1" ht="15" hidden="1" x14ac:dyDescent="0.25">
      <c r="A42" s="27"/>
      <c r="B42" s="22"/>
      <c r="C42" s="26"/>
      <c r="D42" s="20"/>
      <c r="E42" s="22"/>
      <c r="F42" s="20"/>
      <c r="G42" s="20"/>
      <c r="H42" s="24"/>
      <c r="I42" s="59"/>
      <c r="J42" s="59"/>
      <c r="K42" s="112">
        <f t="shared" si="0"/>
        <v>0</v>
      </c>
    </row>
    <row r="43" spans="1:11" s="9" customFormat="1" ht="15" hidden="1" x14ac:dyDescent="0.25">
      <c r="A43" s="27"/>
      <c r="B43" s="22"/>
      <c r="C43" s="26"/>
      <c r="D43" s="20"/>
      <c r="E43" s="22"/>
      <c r="F43" s="20"/>
      <c r="G43" s="20"/>
      <c r="H43" s="24"/>
      <c r="I43" s="59"/>
      <c r="J43" s="59"/>
      <c r="K43" s="112">
        <f t="shared" si="0"/>
        <v>0</v>
      </c>
    </row>
    <row r="44" spans="1:11" s="9" customFormat="1" ht="18.75" hidden="1" x14ac:dyDescent="0.25">
      <c r="A44" s="38"/>
      <c r="B44" s="22"/>
      <c r="C44" s="36"/>
      <c r="D44" s="36"/>
      <c r="E44" s="36"/>
      <c r="F44" s="20"/>
      <c r="G44" s="20"/>
      <c r="H44" s="24"/>
      <c r="I44" s="59"/>
      <c r="J44" s="59"/>
      <c r="K44" s="112">
        <f t="shared" si="0"/>
        <v>0</v>
      </c>
    </row>
    <row r="45" spans="1:11" s="9" customFormat="1" ht="15" hidden="1" x14ac:dyDescent="0.25">
      <c r="A45" s="27"/>
      <c r="B45" s="22"/>
      <c r="C45" s="20"/>
      <c r="D45" s="20"/>
      <c r="E45" s="22"/>
      <c r="F45" s="20"/>
      <c r="G45" s="20"/>
      <c r="H45" s="24"/>
      <c r="I45" s="59"/>
      <c r="J45" s="59"/>
      <c r="K45" s="112">
        <f t="shared" si="0"/>
        <v>0</v>
      </c>
    </row>
    <row r="46" spans="1:11" s="67" customFormat="1" ht="16.5" hidden="1" x14ac:dyDescent="0.3">
      <c r="A46" s="64" t="s">
        <v>8</v>
      </c>
      <c r="B46" s="62"/>
      <c r="C46" s="51"/>
      <c r="D46" s="51"/>
      <c r="E46" s="62"/>
      <c r="F46" s="51"/>
      <c r="G46" s="51"/>
      <c r="H46" s="65"/>
      <c r="I46" s="66"/>
      <c r="J46" s="66"/>
      <c r="K46" s="114">
        <f t="shared" si="0"/>
        <v>0</v>
      </c>
    </row>
    <row r="47" spans="1:11" s="67" customFormat="1" ht="16.5" hidden="1" x14ac:dyDescent="0.3">
      <c r="A47" s="51" t="s">
        <v>48</v>
      </c>
      <c r="B47" s="62"/>
      <c r="C47" s="51"/>
      <c r="D47" s="51"/>
      <c r="E47" s="62"/>
      <c r="F47" s="68"/>
      <c r="G47" s="68"/>
      <c r="H47" s="65"/>
      <c r="I47" s="66"/>
      <c r="J47" s="66"/>
      <c r="K47" s="114">
        <f t="shared" si="0"/>
        <v>0</v>
      </c>
    </row>
    <row r="48" spans="1:11" s="67" customFormat="1" ht="16.5" hidden="1" x14ac:dyDescent="0.3">
      <c r="A48" s="69" t="s">
        <v>14</v>
      </c>
      <c r="B48" s="62"/>
      <c r="C48" s="51" t="s">
        <v>25</v>
      </c>
      <c r="D48" s="51" t="s">
        <v>26</v>
      </c>
      <c r="E48" s="51" t="s">
        <v>27</v>
      </c>
      <c r="F48" s="62">
        <v>17.207000000000001</v>
      </c>
      <c r="G48" s="58" t="s">
        <v>36</v>
      </c>
      <c r="H48" s="65"/>
      <c r="I48" s="66"/>
      <c r="J48" s="66"/>
      <c r="K48" s="114">
        <f t="shared" si="0"/>
        <v>0</v>
      </c>
    </row>
    <row r="49" spans="1:11" s="67" customFormat="1" ht="16.5" hidden="1" x14ac:dyDescent="0.3">
      <c r="A49" s="69" t="s">
        <v>14</v>
      </c>
      <c r="B49" s="62"/>
      <c r="C49" s="51" t="s">
        <v>25</v>
      </c>
      <c r="D49" s="51" t="s">
        <v>26</v>
      </c>
      <c r="E49" s="51" t="s">
        <v>27</v>
      </c>
      <c r="F49" s="62">
        <v>17.207000000000001</v>
      </c>
      <c r="G49" s="58" t="s">
        <v>36</v>
      </c>
      <c r="H49" s="65"/>
      <c r="I49" s="66"/>
      <c r="J49" s="66"/>
      <c r="K49" s="114">
        <f t="shared" si="0"/>
        <v>0</v>
      </c>
    </row>
    <row r="50" spans="1:11" s="67" customFormat="1" ht="16.5" hidden="1" x14ac:dyDescent="0.3">
      <c r="A50" s="69" t="s">
        <v>15</v>
      </c>
      <c r="B50" s="62"/>
      <c r="C50" s="51" t="s">
        <v>25</v>
      </c>
      <c r="D50" s="51" t="s">
        <v>26</v>
      </c>
      <c r="E50" s="51" t="s">
        <v>28</v>
      </c>
      <c r="F50" s="62" t="s">
        <v>29</v>
      </c>
      <c r="G50" s="58" t="s">
        <v>36</v>
      </c>
      <c r="H50" s="65"/>
      <c r="I50" s="66"/>
      <c r="J50" s="66"/>
      <c r="K50" s="114">
        <f t="shared" si="0"/>
        <v>0</v>
      </c>
    </row>
    <row r="51" spans="1:11" s="67" customFormat="1" ht="16.5" hidden="1" x14ac:dyDescent="0.3">
      <c r="A51" s="69" t="s">
        <v>15</v>
      </c>
      <c r="B51" s="62"/>
      <c r="C51" s="51" t="s">
        <v>25</v>
      </c>
      <c r="D51" s="51" t="s">
        <v>26</v>
      </c>
      <c r="E51" s="51" t="s">
        <v>28</v>
      </c>
      <c r="F51" s="62" t="s">
        <v>29</v>
      </c>
      <c r="G51" s="58" t="s">
        <v>36</v>
      </c>
      <c r="H51" s="65"/>
      <c r="I51" s="66"/>
      <c r="J51" s="66"/>
      <c r="K51" s="114">
        <f t="shared" si="0"/>
        <v>0</v>
      </c>
    </row>
    <row r="52" spans="1:11" s="67" customFormat="1" ht="16.5" hidden="1" x14ac:dyDescent="0.3">
      <c r="A52" s="61" t="s">
        <v>52</v>
      </c>
      <c r="B52" s="62" t="s">
        <v>53</v>
      </c>
      <c r="C52" s="63" t="s">
        <v>54</v>
      </c>
      <c r="D52" s="51" t="s">
        <v>16</v>
      </c>
      <c r="E52" s="51" t="s">
        <v>17</v>
      </c>
      <c r="F52" s="51">
        <v>10.561</v>
      </c>
      <c r="G52" s="111" t="s">
        <v>55</v>
      </c>
      <c r="H52" s="66">
        <v>1953.12</v>
      </c>
      <c r="I52" s="66"/>
      <c r="J52" s="66"/>
      <c r="K52" s="114">
        <f t="shared" si="0"/>
        <v>1953.12</v>
      </c>
    </row>
    <row r="53" spans="1:11" s="67" customFormat="1" ht="16.5" hidden="1" x14ac:dyDescent="0.3">
      <c r="A53" s="71"/>
      <c r="B53" s="72"/>
      <c r="C53" s="73"/>
      <c r="D53" s="73"/>
      <c r="E53" s="74"/>
      <c r="F53" s="62"/>
      <c r="G53" s="70"/>
      <c r="H53" s="65"/>
      <c r="I53" s="66"/>
      <c r="J53" s="66"/>
      <c r="K53" s="114">
        <f t="shared" si="0"/>
        <v>0</v>
      </c>
    </row>
    <row r="54" spans="1:11" s="67" customFormat="1" ht="16.5" hidden="1" x14ac:dyDescent="0.3">
      <c r="A54" s="71"/>
      <c r="B54" s="72"/>
      <c r="C54" s="75"/>
      <c r="D54" s="75"/>
      <c r="E54" s="76"/>
      <c r="F54" s="62"/>
      <c r="G54" s="70"/>
      <c r="H54" s="65"/>
      <c r="I54" s="66"/>
      <c r="J54" s="66"/>
      <c r="K54" s="114">
        <f t="shared" si="0"/>
        <v>0</v>
      </c>
    </row>
    <row r="55" spans="1:11" s="67" customFormat="1" ht="16.5" hidden="1" x14ac:dyDescent="0.3">
      <c r="A55" s="71"/>
      <c r="B55" s="72"/>
      <c r="C55" s="77"/>
      <c r="D55" s="77"/>
      <c r="E55" s="78"/>
      <c r="F55" s="62"/>
      <c r="G55" s="79"/>
      <c r="H55" s="65"/>
      <c r="I55" s="66"/>
      <c r="J55" s="66"/>
      <c r="K55" s="114">
        <f t="shared" si="0"/>
        <v>0</v>
      </c>
    </row>
    <row r="56" spans="1:11" s="67" customFormat="1" ht="16.5" hidden="1" x14ac:dyDescent="0.3">
      <c r="A56" s="80"/>
      <c r="B56" s="72"/>
      <c r="C56" s="81"/>
      <c r="D56" s="82"/>
      <c r="E56" s="76"/>
      <c r="F56" s="62"/>
      <c r="G56" s="79"/>
      <c r="H56" s="65"/>
      <c r="I56" s="66"/>
      <c r="J56" s="66"/>
      <c r="K56" s="114">
        <f t="shared" si="0"/>
        <v>0</v>
      </c>
    </row>
    <row r="57" spans="1:11" s="67" customFormat="1" ht="16.5" hidden="1" x14ac:dyDescent="0.3">
      <c r="A57" s="71"/>
      <c r="B57" s="72"/>
      <c r="C57" s="51"/>
      <c r="D57" s="51"/>
      <c r="E57" s="83"/>
      <c r="F57" s="62"/>
      <c r="G57" s="79"/>
      <c r="H57" s="65"/>
      <c r="I57" s="66"/>
      <c r="J57" s="66"/>
      <c r="K57" s="114">
        <f t="shared" si="0"/>
        <v>0</v>
      </c>
    </row>
    <row r="58" spans="1:11" s="67" customFormat="1" ht="16.5" hidden="1" x14ac:dyDescent="0.3">
      <c r="A58" s="69"/>
      <c r="B58" s="84"/>
      <c r="C58" s="85"/>
      <c r="D58" s="51"/>
      <c r="E58" s="85"/>
      <c r="F58" s="79"/>
      <c r="G58" s="79"/>
      <c r="H58" s="65"/>
      <c r="I58" s="66"/>
      <c r="J58" s="66"/>
      <c r="K58" s="114">
        <f t="shared" si="0"/>
        <v>0</v>
      </c>
    </row>
    <row r="59" spans="1:11" s="67" customFormat="1" ht="16.5" hidden="1" x14ac:dyDescent="0.3">
      <c r="A59" s="69"/>
      <c r="B59" s="62"/>
      <c r="C59" s="86"/>
      <c r="D59" s="51"/>
      <c r="E59" s="87"/>
      <c r="F59" s="88"/>
      <c r="G59" s="79"/>
      <c r="H59" s="65"/>
      <c r="I59" s="66"/>
      <c r="J59" s="66"/>
      <c r="K59" s="114">
        <f t="shared" si="0"/>
        <v>0</v>
      </c>
    </row>
    <row r="60" spans="1:11" s="67" customFormat="1" ht="16.5" hidden="1" x14ac:dyDescent="0.3">
      <c r="A60" s="89"/>
      <c r="B60" s="62"/>
      <c r="C60" s="90"/>
      <c r="D60" s="91"/>
      <c r="E60" s="51"/>
      <c r="F60" s="70"/>
      <c r="G60" s="70"/>
      <c r="H60" s="65"/>
      <c r="I60" s="66"/>
      <c r="J60" s="66"/>
      <c r="K60" s="114">
        <f t="shared" si="0"/>
        <v>0</v>
      </c>
    </row>
    <row r="61" spans="1:11" s="67" customFormat="1" ht="16.5" hidden="1" x14ac:dyDescent="0.3">
      <c r="A61" s="89"/>
      <c r="B61" s="72"/>
      <c r="C61" s="51"/>
      <c r="D61" s="91"/>
      <c r="E61" s="51"/>
      <c r="F61" s="62"/>
      <c r="G61" s="62"/>
      <c r="H61" s="92"/>
      <c r="I61" s="92"/>
      <c r="J61" s="92"/>
      <c r="K61" s="114">
        <f t="shared" si="0"/>
        <v>0</v>
      </c>
    </row>
    <row r="62" spans="1:11" s="67" customFormat="1" ht="16.5" hidden="1" x14ac:dyDescent="0.3">
      <c r="A62" s="69"/>
      <c r="B62" s="72"/>
      <c r="C62" s="51"/>
      <c r="D62" s="51"/>
      <c r="E62" s="51"/>
      <c r="F62" s="62"/>
      <c r="G62" s="62"/>
      <c r="H62" s="92"/>
      <c r="I62" s="92"/>
      <c r="J62" s="92"/>
      <c r="K62" s="114">
        <f t="shared" si="0"/>
        <v>0</v>
      </c>
    </row>
    <row r="63" spans="1:11" s="67" customFormat="1" ht="16.5" hidden="1" x14ac:dyDescent="0.3">
      <c r="A63" s="89"/>
      <c r="B63" s="93"/>
      <c r="C63" s="51"/>
      <c r="D63" s="51"/>
      <c r="E63" s="51"/>
      <c r="F63" s="79"/>
      <c r="G63" s="79"/>
      <c r="H63" s="92"/>
      <c r="I63" s="92"/>
      <c r="J63" s="92"/>
      <c r="K63" s="114">
        <f t="shared" si="0"/>
        <v>0</v>
      </c>
    </row>
    <row r="64" spans="1:11" s="67" customFormat="1" ht="14.45" hidden="1" customHeight="1" x14ac:dyDescent="0.3">
      <c r="A64" s="89"/>
      <c r="B64" s="93"/>
      <c r="C64" s="94"/>
      <c r="D64" s="94"/>
      <c r="E64" s="95"/>
      <c r="F64" s="93"/>
      <c r="G64" s="93"/>
      <c r="H64" s="92"/>
      <c r="I64" s="92"/>
      <c r="J64" s="92"/>
      <c r="K64" s="114">
        <f t="shared" si="0"/>
        <v>0</v>
      </c>
    </row>
    <row r="65" spans="1:11" s="67" customFormat="1" ht="16.5" hidden="1" x14ac:dyDescent="0.3">
      <c r="A65" s="64" t="s">
        <v>8</v>
      </c>
      <c r="B65" s="93"/>
      <c r="C65" s="94"/>
      <c r="D65" s="94"/>
      <c r="E65" s="95"/>
      <c r="F65" s="93"/>
      <c r="G65" s="93"/>
      <c r="H65" s="92"/>
      <c r="I65" s="92"/>
      <c r="J65" s="92"/>
      <c r="K65" s="114">
        <f t="shared" si="0"/>
        <v>0</v>
      </c>
    </row>
    <row r="66" spans="1:11" s="67" customFormat="1" ht="16.5" hidden="1" x14ac:dyDescent="0.3">
      <c r="A66" s="51" t="s">
        <v>37</v>
      </c>
      <c r="B66" s="93"/>
      <c r="C66" s="94"/>
      <c r="D66" s="94"/>
      <c r="E66" s="95"/>
      <c r="F66" s="93"/>
      <c r="G66" s="93"/>
      <c r="H66" s="92"/>
      <c r="I66" s="92"/>
      <c r="J66" s="92"/>
      <c r="K66" s="114">
        <f t="shared" si="0"/>
        <v>0</v>
      </c>
    </row>
    <row r="67" spans="1:11" s="67" customFormat="1" ht="16.5" hidden="1" x14ac:dyDescent="0.3">
      <c r="A67" s="96"/>
      <c r="B67" s="62"/>
      <c r="C67" s="97" t="s">
        <v>46</v>
      </c>
      <c r="D67" s="97"/>
      <c r="E67" s="87"/>
      <c r="F67" s="91"/>
      <c r="G67" s="58"/>
      <c r="H67" s="92"/>
      <c r="I67" s="92"/>
      <c r="J67" s="92"/>
      <c r="K67" s="114">
        <f t="shared" si="0"/>
        <v>0</v>
      </c>
    </row>
    <row r="68" spans="1:11" s="100" customFormat="1" ht="16.5" hidden="1" x14ac:dyDescent="0.3">
      <c r="A68" s="64" t="s">
        <v>8</v>
      </c>
      <c r="B68" s="98"/>
      <c r="C68" s="99"/>
      <c r="D68" s="50"/>
      <c r="E68" s="99"/>
      <c r="F68" s="50"/>
      <c r="G68" s="50"/>
      <c r="H68" s="92"/>
      <c r="I68" s="92"/>
      <c r="J68" s="92"/>
      <c r="K68" s="114">
        <f t="shared" si="0"/>
        <v>0</v>
      </c>
    </row>
    <row r="69" spans="1:11" s="100" customFormat="1" ht="16.5" hidden="1" x14ac:dyDescent="0.3">
      <c r="A69" s="51" t="s">
        <v>31</v>
      </c>
      <c r="B69" s="50"/>
      <c r="C69" s="99"/>
      <c r="D69" s="50"/>
      <c r="E69" s="99"/>
      <c r="F69" s="50"/>
      <c r="G69" s="50"/>
      <c r="H69" s="92"/>
      <c r="I69" s="92"/>
      <c r="J69" s="92"/>
      <c r="K69" s="114">
        <f t="shared" si="0"/>
        <v>0</v>
      </c>
    </row>
    <row r="70" spans="1:11" s="100" customFormat="1" ht="17.25" hidden="1" thickBot="1" x14ac:dyDescent="0.35">
      <c r="A70" s="101" t="s">
        <v>13</v>
      </c>
      <c r="B70" s="72"/>
      <c r="C70" s="102" t="s">
        <v>30</v>
      </c>
      <c r="D70" s="103"/>
      <c r="E70" s="103"/>
      <c r="F70" s="62"/>
      <c r="G70" s="62"/>
      <c r="H70" s="92"/>
      <c r="I70" s="92"/>
      <c r="J70" s="92"/>
      <c r="K70" s="114">
        <f t="shared" si="0"/>
        <v>0</v>
      </c>
    </row>
    <row r="71" spans="1:11" s="100" customFormat="1" ht="17.25" hidden="1" thickTop="1" x14ac:dyDescent="0.3">
      <c r="A71" s="101"/>
      <c r="B71" s="62"/>
      <c r="C71" s="51"/>
      <c r="D71" s="51"/>
      <c r="E71" s="51"/>
      <c r="F71" s="62"/>
      <c r="G71" s="62"/>
      <c r="H71" s="92"/>
      <c r="I71" s="92"/>
      <c r="J71" s="92"/>
      <c r="K71" s="114">
        <f t="shared" si="0"/>
        <v>0</v>
      </c>
    </row>
    <row r="72" spans="1:11" s="100" customFormat="1" ht="16.5" hidden="1" x14ac:dyDescent="0.3">
      <c r="A72" s="101"/>
      <c r="B72" s="62"/>
      <c r="C72" s="86"/>
      <c r="D72" s="86"/>
      <c r="E72" s="86"/>
      <c r="F72" s="62"/>
      <c r="G72" s="62"/>
      <c r="H72" s="92"/>
      <c r="I72" s="92"/>
      <c r="J72" s="92"/>
      <c r="K72" s="114">
        <f t="shared" si="0"/>
        <v>0</v>
      </c>
    </row>
    <row r="73" spans="1:11" s="100" customFormat="1" ht="16.5" hidden="1" x14ac:dyDescent="0.3">
      <c r="A73" s="104"/>
      <c r="B73" s="104"/>
      <c r="C73" s="104"/>
      <c r="D73" s="50"/>
      <c r="E73" s="50"/>
      <c r="F73" s="50"/>
      <c r="G73" s="50"/>
      <c r="H73" s="105"/>
      <c r="I73" s="105"/>
      <c r="J73" s="105"/>
      <c r="K73" s="114">
        <f t="shared" ref="K73" si="2">SUM(H73:I73)</f>
        <v>0</v>
      </c>
    </row>
    <row r="74" spans="1:11" s="100" customFormat="1" ht="16.5" x14ac:dyDescent="0.3">
      <c r="A74" s="69" t="s">
        <v>0</v>
      </c>
      <c r="B74" s="69"/>
      <c r="C74" s="106"/>
      <c r="D74" s="106"/>
      <c r="E74" s="106"/>
      <c r="F74" s="106"/>
      <c r="G74" s="106"/>
      <c r="H74" s="105">
        <f>SUM(H25:H73)</f>
        <v>1953.12</v>
      </c>
      <c r="I74" s="105">
        <f>SUM(I16:I19)</f>
        <v>419204.73</v>
      </c>
      <c r="J74" s="105">
        <f>SUM(J24:J29)</f>
        <v>1260623</v>
      </c>
      <c r="K74" s="114"/>
    </row>
    <row r="75" spans="1:11" s="100" customFormat="1" ht="16.5" x14ac:dyDescent="0.3">
      <c r="A75" s="107"/>
      <c r="B75" s="107"/>
      <c r="C75" s="108"/>
      <c r="D75" s="108"/>
      <c r="E75" s="108"/>
      <c r="F75" s="108"/>
      <c r="G75" s="108"/>
      <c r="H75" s="109"/>
      <c r="I75" s="109"/>
      <c r="J75" s="109"/>
      <c r="K75" s="110"/>
    </row>
    <row r="76" spans="1:11" ht="15" x14ac:dyDescent="0.25">
      <c r="A76" s="30" t="s">
        <v>9</v>
      </c>
    </row>
    <row r="77" spans="1:11" ht="15" hidden="1" x14ac:dyDescent="0.25">
      <c r="A77" s="30" t="s">
        <v>50</v>
      </c>
    </row>
    <row r="78" spans="1:11" ht="15" hidden="1" x14ac:dyDescent="0.25">
      <c r="A78" s="44" t="s">
        <v>51</v>
      </c>
    </row>
    <row r="79" spans="1:11" ht="15" hidden="1" x14ac:dyDescent="0.25">
      <c r="A79" s="30" t="s">
        <v>57</v>
      </c>
    </row>
    <row r="80" spans="1:11" ht="15" hidden="1" x14ac:dyDescent="0.25">
      <c r="A80" s="44" t="s">
        <v>58</v>
      </c>
    </row>
    <row r="81" spans="1:1" ht="15" x14ac:dyDescent="0.25">
      <c r="A81" s="30" t="s">
        <v>70</v>
      </c>
    </row>
    <row r="82" spans="1:1" ht="15" x14ac:dyDescent="0.25">
      <c r="A82" s="44" t="s">
        <v>71</v>
      </c>
    </row>
    <row r="87" spans="1:1" ht="16.5" x14ac:dyDescent="0.3">
      <c r="A87" s="15" t="s">
        <v>41</v>
      </c>
    </row>
    <row r="88" spans="1:1" ht="16.5" x14ac:dyDescent="0.3">
      <c r="A88" s="55" t="s">
        <v>44</v>
      </c>
    </row>
    <row r="89" spans="1:1" ht="16.5" x14ac:dyDescent="0.3">
      <c r="A89" s="15" t="s">
        <v>42</v>
      </c>
    </row>
    <row r="90" spans="1:1" ht="16.5" x14ac:dyDescent="0.3">
      <c r="A90" s="55" t="s">
        <v>43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1CB190-7466-4461-A2C1-9E94A56E63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A6DE6E-0552-4251-9F03-D949C70C43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C04446A-30BF-454C-B714-599F3E144B1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SOUTH WEST</vt:lpstr>
      <vt:lpstr>'METRO SOUTH WEST'!Print_Area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2019-01-09T17:59:37Z</cp:lastPrinted>
  <dcterms:created xsi:type="dcterms:W3CDTF">2000-04-13T13:33:42Z</dcterms:created>
  <dcterms:modified xsi:type="dcterms:W3CDTF">2024-10-17T17:19:48Z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