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52E3A724-5F59-475E-9534-2EA40CEFAD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6" i="2" l="1"/>
  <c r="S66" i="2" s="1"/>
  <c r="R64" i="2"/>
  <c r="S64" i="2" s="1"/>
  <c r="S65" i="2"/>
  <c r="S67" i="2"/>
  <c r="S56" i="2"/>
  <c r="Q77" i="2"/>
  <c r="S72" i="2"/>
  <c r="S73" i="2"/>
  <c r="S74" i="2"/>
  <c r="S71" i="2"/>
  <c r="P77" i="2"/>
  <c r="O37" i="2"/>
  <c r="S37" i="2" s="1"/>
  <c r="S40" i="2"/>
  <c r="S38" i="2"/>
  <c r="S36" i="2"/>
  <c r="O39" i="2"/>
  <c r="S39" i="2" s="1"/>
  <c r="O35" i="2"/>
  <c r="O77" i="2" s="1"/>
  <c r="R77" i="2" l="1"/>
  <c r="S35" i="2"/>
  <c r="N77" i="2"/>
  <c r="S70" i="2"/>
  <c r="S69" i="2"/>
  <c r="M77" i="2"/>
  <c r="S55" i="2"/>
  <c r="S8" i="2"/>
  <c r="L77" i="2"/>
  <c r="S9" i="2"/>
  <c r="K77" i="2"/>
  <c r="J33" i="2"/>
  <c r="J31" i="2"/>
  <c r="J77" i="2" l="1"/>
  <c r="S32" i="2"/>
  <c r="S33" i="2"/>
  <c r="S34" i="2"/>
  <c r="S43" i="2"/>
  <c r="S44" i="2"/>
  <c r="S31" i="2"/>
  <c r="S24" i="2"/>
  <c r="I23" i="2"/>
  <c r="I77" i="2" s="1"/>
  <c r="H77" i="2"/>
  <c r="S68" i="2"/>
  <c r="S23" i="2" l="1"/>
</calcChain>
</file>

<file path=xl/sharedStrings.xml><?xml version="1.0" encoding="utf-8"?>
<sst xmlns="http://schemas.openxmlformats.org/spreadsheetml/2006/main" count="222" uniqueCount="130">
  <si>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</si>
  <si>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</si>
  <si>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</si>
  <si>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</si>
  <si>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</si>
  <si>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</si>
  <si>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</si>
  <si>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</si>
  <si>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</si>
  <si>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</si>
  <si>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</si>
  <si>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</si>
  <si>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</si>
  <si>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</si>
  <si>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</si>
  <si>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</si>
  <si>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</si>
  <si>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</si>
  <si>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</si>
  <si>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</si>
  <si>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</si>
  <si>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</si>
  <si>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</si>
  <si>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</si>
  <si>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</si>
  <si>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</si>
  <si>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</si>
  <si>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</si>
  <si>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</si>
  <si>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</si>
  <si>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</si>
  <si>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</si>
  <si>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</si>
  <si>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</si>
  <si>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</si>
  <si>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</si>
  <si>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</si>
  <si>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</si>
  <si>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</si>
  <si>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</si>
  <si>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</si>
  <si>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</si>
  <si>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</si>
  <si>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</si>
  <si>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</si>
  <si>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</si>
  <si>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</si>
  <si>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</si>
  <si>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</si>
  <si>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</si>
  <si>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</si>
  <si>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</si>
  <si>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</si>
  <si>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</si>
  <si>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</si>
  <si>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</si>
  <si>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</si>
  <si>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</si>
  <si>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</si>
  <si>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</si>
  <si>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</si>
  <si>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</si>
  <si>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</si>
  <si>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</si>
  <si>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</si>
  <si>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</si>
  <si>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</si>
  <si>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</si>
  <si>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</si>
  <si>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</si>
  <si>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</si>
  <si>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</si>
  <si>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</si>
  <si>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</si>
  <si>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</si>
  <si>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</si>
  <si>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</si>
  <si>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</si>
  <si>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</si>
  <si>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</si>
  <si>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</si>
  <si>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</si>
  <si>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</si>
  <si>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</si>
  <si>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</si>
  <si>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</si>
  <si>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</si>
  <si>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</si>
  <si>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</si>
  <si>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</si>
  <si>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</si>
  <si>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</si>
  <si>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</si>
  <si>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</si>
  <si>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</si>
  <si>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</si>
  <si>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</si>
  <si>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</si>
  <si>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</si>
  <si>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</si>
  <si>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</si>
  <si>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</si>
  <si>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</si>
  <si>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</si>
  <si>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</si>
  <si>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</si>
  <si>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</si>
  <si>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</si>
  <si>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</si>
  <si>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</si>
  <si>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</si>
  <si>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</si>
  <si>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</si>
  <si>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</si>
  <si>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</si>
  <si>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</si>
  <si>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</si>
  <si>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</si>
  <si>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</si>
  <si>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</si>
  <si>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</si>
  <si>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</si>
  <si>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</si>
  <si>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</si>
  <si>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</si>
  <si>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</si>
  <si>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</si>
  <si>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JULY 1, 2025-JUNE 30, 2026</t>
  </si>
  <si>
    <t>WP 10%</t>
  </si>
  <si>
    <t>K107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</si>
</sst>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1"/>
  <sheetViews>
    <sheetView tabSelected="1" zoomScale="120" zoomScaleNormal="120" workbookViewId="0">
      <selection activeCell="A105" sqref="A105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3" width="18" style="2" hidden="1" customWidth="1"/>
    <col min="14" max="15" width="18.81640625" style="2" hidden="1" customWidth="1"/>
    <col min="16" max="17" width="18" style="2" hidden="1" customWidth="1"/>
    <col min="18" max="18" width="18" style="2" customWidth="1"/>
    <col min="19" max="19" width="12.81640625" style="3" hidden="1" customWidth="1"/>
    <col min="20" max="20" width="16.90625" style="3" customWidth="1"/>
    <col min="21" max="21" width="10.453125" style="3" bestFit="1" customWidth="1"/>
    <col min="22" max="16384" width="9.1796875" style="3"/>
  </cols>
  <sheetData>
    <row r="1" spans="1:20" ht="20.5" x14ac:dyDescent="0.45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0" ht="20.5" x14ac:dyDescent="0.45">
      <c r="B2" s="6"/>
      <c r="C2" s="6"/>
      <c r="D2" s="6"/>
      <c r="E2" s="7"/>
      <c r="F2" s="7"/>
      <c r="G2" s="7"/>
    </row>
    <row r="3" spans="1:20" ht="20.5" x14ac:dyDescent="0.45">
      <c r="A3" s="4" t="s">
        <v>12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50" t="s">
        <v>122</v>
      </c>
      <c r="S5" s="30" t="s">
        <v>6</v>
      </c>
    </row>
    <row r="6" spans="1:20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6"/>
    </row>
    <row r="7" spans="1:20" s="10" customFormat="1" ht="14.5" hidden="1" x14ac:dyDescent="0.35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0"/>
      <c r="S7" s="67"/>
    </row>
    <row r="8" spans="1:20" s="10" customFormat="1" ht="15" hidden="1" x14ac:dyDescent="0.35">
      <c r="A8" s="56" t="s">
        <v>76</v>
      </c>
      <c r="B8" s="48" t="s">
        <v>49</v>
      </c>
      <c r="C8" s="72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1">
        <v>95000</v>
      </c>
      <c r="M8" s="71"/>
      <c r="N8" s="71"/>
      <c r="O8" s="71"/>
      <c r="P8" s="71"/>
      <c r="Q8" s="71"/>
      <c r="R8" s="71"/>
      <c r="S8" s="67">
        <f>SUM(L8)</f>
        <v>95000</v>
      </c>
    </row>
    <row r="9" spans="1:20" s="10" customFormat="1" ht="14.5" hidden="1" x14ac:dyDescent="0.35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1">
        <v>320442.09000000003</v>
      </c>
      <c r="L9" s="71"/>
      <c r="M9" s="71"/>
      <c r="N9" s="71"/>
      <c r="O9" s="71"/>
      <c r="P9" s="71"/>
      <c r="Q9" s="71"/>
      <c r="R9" s="71"/>
      <c r="S9" s="67">
        <f>K9</f>
        <v>320442.09000000003</v>
      </c>
      <c r="T9" s="66"/>
    </row>
    <row r="10" spans="1:20" s="10" customFormat="1" ht="14.5" hidden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0"/>
      <c r="S10" s="67"/>
    </row>
    <row r="11" spans="1:20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0"/>
      <c r="S11" s="67"/>
    </row>
    <row r="12" spans="1:20" s="10" customFormat="1" ht="14.5" hidden="1" x14ac:dyDescent="0.35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0"/>
      <c r="S12" s="67"/>
    </row>
    <row r="13" spans="1:20" s="21" customFormat="1" ht="14.5" hidden="1" x14ac:dyDescent="0.35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0"/>
      <c r="S13" s="67"/>
    </row>
    <row r="14" spans="1:20" s="21" customFormat="1" ht="14.5" hidden="1" x14ac:dyDescent="0.35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0"/>
      <c r="S14" s="67"/>
    </row>
    <row r="15" spans="1:20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0"/>
      <c r="S15" s="67"/>
    </row>
    <row r="16" spans="1:20" s="10" customFormat="1" ht="14.5" hidden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0"/>
      <c r="S16" s="67"/>
    </row>
    <row r="17" spans="1:19" s="10" customFormat="1" ht="14.5" hidden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0"/>
      <c r="S17" s="67"/>
    </row>
    <row r="18" spans="1:19" s="10" customFormat="1" ht="14.5" hidden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0"/>
      <c r="S18" s="67"/>
    </row>
    <row r="19" spans="1:19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0"/>
      <c r="S19" s="67"/>
    </row>
    <row r="20" spans="1:19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0"/>
      <c r="S20" s="67"/>
    </row>
    <row r="21" spans="1:19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0"/>
      <c r="S21" s="67"/>
    </row>
    <row r="22" spans="1:19" s="10" customFormat="1" ht="14.5" hidden="1" x14ac:dyDescent="0.35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7"/>
    </row>
    <row r="23" spans="1:19" s="10" customFormat="1" ht="15.5" hidden="1" x14ac:dyDescent="0.35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0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0"/>
      <c r="S23" s="67">
        <f>SUM(I23)</f>
        <v>66564.3</v>
      </c>
    </row>
    <row r="24" spans="1:19" s="10" customFormat="1" ht="15.5" hidden="1" x14ac:dyDescent="0.35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0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0"/>
      <c r="S24" s="67">
        <f>SUM(I24)</f>
        <v>1</v>
      </c>
    </row>
    <row r="25" spans="1:19" s="10" customFormat="1" ht="14.5" hidden="1" x14ac:dyDescent="0.35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7"/>
    </row>
    <row r="26" spans="1:19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7"/>
    </row>
    <row r="27" spans="1:19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7"/>
    </row>
    <row r="28" spans="1:19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7"/>
    </row>
    <row r="29" spans="1:19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7"/>
    </row>
    <row r="30" spans="1:19" s="10" customFormat="1" ht="14.5" hidden="1" x14ac:dyDescent="0.35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67"/>
    </row>
    <row r="31" spans="1:19" s="10" customFormat="1" ht="14.5" hidden="1" x14ac:dyDescent="0.35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40"/>
      <c r="S31" s="67">
        <f>SUM(J31)</f>
        <v>734541</v>
      </c>
    </row>
    <row r="32" spans="1:19" s="10" customFormat="1" ht="14.5" hidden="1" x14ac:dyDescent="0.35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40"/>
      <c r="S32" s="67">
        <f t="shared" ref="S32:S44" si="0">SUM(J32)</f>
        <v>1</v>
      </c>
    </row>
    <row r="33" spans="1:19" s="10" customFormat="1" ht="14.5" hidden="1" x14ac:dyDescent="0.35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40"/>
      <c r="S33" s="67">
        <f t="shared" si="0"/>
        <v>129647</v>
      </c>
    </row>
    <row r="34" spans="1:19" s="21" customFormat="1" ht="14.5" hidden="1" x14ac:dyDescent="0.35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40"/>
      <c r="S34" s="67">
        <f t="shared" si="0"/>
        <v>1</v>
      </c>
    </row>
    <row r="35" spans="1:19" s="21" customFormat="1" ht="14.5" hidden="1" x14ac:dyDescent="0.3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8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40"/>
      <c r="S35" s="67">
        <f t="shared" ref="S35:S40" si="1">O35</f>
        <v>529829</v>
      </c>
    </row>
    <row r="36" spans="1:19" s="21" customFormat="1" ht="14.5" hidden="1" x14ac:dyDescent="0.3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8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40"/>
      <c r="S36" s="67">
        <f t="shared" si="1"/>
        <v>1</v>
      </c>
    </row>
    <row r="37" spans="1:19" s="21" customFormat="1" ht="14.5" hidden="1" x14ac:dyDescent="0.3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8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40"/>
      <c r="S37" s="67">
        <f t="shared" si="1"/>
        <v>128950</v>
      </c>
    </row>
    <row r="38" spans="1:19" s="21" customFormat="1" ht="14.5" hidden="1" x14ac:dyDescent="0.3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8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40"/>
      <c r="S38" s="67">
        <f t="shared" si="1"/>
        <v>1</v>
      </c>
    </row>
    <row r="39" spans="1:19" s="21" customFormat="1" ht="14.5" hidden="1" x14ac:dyDescent="0.3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8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40"/>
      <c r="S39" s="67">
        <f t="shared" si="1"/>
        <v>469242</v>
      </c>
    </row>
    <row r="40" spans="1:19" s="21" customFormat="1" ht="14.5" hidden="1" x14ac:dyDescent="0.3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8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40"/>
      <c r="S40" s="67">
        <f t="shared" si="1"/>
        <v>1</v>
      </c>
    </row>
    <row r="41" spans="1:19" s="21" customFormat="1" ht="15.5" hidden="1" x14ac:dyDescent="0.35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67"/>
    </row>
    <row r="42" spans="1:19" s="21" customFormat="1" ht="15.5" hidden="1" x14ac:dyDescent="0.35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67"/>
    </row>
    <row r="43" spans="1:19" s="10" customFormat="1" ht="14.5" hidden="1" x14ac:dyDescent="0.35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67">
        <f t="shared" si="0"/>
        <v>0</v>
      </c>
    </row>
    <row r="44" spans="1:19" s="10" customFormat="1" ht="14.5" hidden="1" x14ac:dyDescent="0.35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67">
        <f t="shared" si="0"/>
        <v>0</v>
      </c>
    </row>
    <row r="45" spans="1:19" s="10" customFormat="1" ht="14.5" hidden="1" x14ac:dyDescent="0.35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67"/>
    </row>
    <row r="46" spans="1:19" s="10" customFormat="1" ht="14.5" hidden="1" x14ac:dyDescent="0.35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67"/>
    </row>
    <row r="47" spans="1:19" s="10" customFormat="1" ht="14.5" hidden="1" x14ac:dyDescent="0.35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67"/>
    </row>
    <row r="48" spans="1:19" s="10" customFormat="1" ht="14.5" hidden="1" x14ac:dyDescent="0.35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67"/>
    </row>
    <row r="49" spans="1:19" s="10" customFormat="1" ht="18.5" hidden="1" x14ac:dyDescent="0.35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67"/>
    </row>
    <row r="50" spans="1:19" s="10" customFormat="1" ht="14.5" hidden="1" x14ac:dyDescent="0.35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67"/>
    </row>
    <row r="51" spans="1:19" s="10" customFormat="1" ht="14.5" hidden="1" x14ac:dyDescent="0.35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67"/>
    </row>
    <row r="52" spans="1:19" s="21" customFormat="1" ht="14.5" hidden="1" x14ac:dyDescent="0.3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67"/>
    </row>
    <row r="53" spans="1:19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67"/>
    </row>
    <row r="54" spans="1:19" s="21" customFormat="1" ht="14.5" hidden="1" x14ac:dyDescent="0.3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67"/>
    </row>
    <row r="55" spans="1:19" s="21" customFormat="1" ht="15.5" hidden="1" x14ac:dyDescent="0.35">
      <c r="A55" s="73" t="s">
        <v>89</v>
      </c>
      <c r="B55" s="74" t="s">
        <v>85</v>
      </c>
      <c r="C55" s="69" t="s">
        <v>86</v>
      </c>
      <c r="D55" s="55" t="s">
        <v>87</v>
      </c>
      <c r="E55" s="75" t="s">
        <v>88</v>
      </c>
      <c r="F55" s="76">
        <v>17.800999999999998</v>
      </c>
      <c r="G55" s="77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41"/>
      <c r="S55" s="67">
        <f>SUM(M55)</f>
        <v>7405</v>
      </c>
    </row>
    <row r="56" spans="1:19" s="21" customFormat="1" ht="15.5" hidden="1" x14ac:dyDescent="0.35">
      <c r="A56" s="86" t="s">
        <v>119</v>
      </c>
      <c r="B56" s="17" t="s">
        <v>63</v>
      </c>
      <c r="C56" s="87" t="s">
        <v>86</v>
      </c>
      <c r="D56" s="31" t="s">
        <v>87</v>
      </c>
      <c r="E56" s="33" t="s">
        <v>120</v>
      </c>
      <c r="F56" s="30">
        <v>17.800999999999998</v>
      </c>
      <c r="G56" s="88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41"/>
      <c r="S56" s="67">
        <f>Q56</f>
        <v>13999</v>
      </c>
    </row>
    <row r="57" spans="1:19" s="21" customFormat="1" ht="14.5" hidden="1" x14ac:dyDescent="0.35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67"/>
    </row>
    <row r="58" spans="1:19" s="21" customFormat="1" ht="14.5" hidden="1" x14ac:dyDescent="0.3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67"/>
    </row>
    <row r="59" spans="1:19" s="21" customFormat="1" ht="14.5" hidden="1" x14ac:dyDescent="0.3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67"/>
    </row>
    <row r="60" spans="1:19" s="21" customFormat="1" ht="14.5" hidden="1" x14ac:dyDescent="0.3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67"/>
    </row>
    <row r="61" spans="1:19" s="21" customFormat="1" ht="14.5" x14ac:dyDescent="0.35">
      <c r="A61" s="20"/>
      <c r="B61" s="11"/>
      <c r="C61" s="14"/>
      <c r="D61" s="14"/>
      <c r="E61" s="14"/>
      <c r="F61" s="12"/>
      <c r="G61" s="12"/>
      <c r="H61" s="19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67"/>
    </row>
    <row r="62" spans="1:19" s="21" customFormat="1" ht="14.5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67"/>
    </row>
    <row r="63" spans="1:19" s="21" customFormat="1" ht="14.5" x14ac:dyDescent="0.35">
      <c r="A63" s="15" t="s">
        <v>41</v>
      </c>
      <c r="B63" s="11"/>
      <c r="C63" s="14"/>
      <c r="D63" s="14"/>
      <c r="E63" s="63"/>
      <c r="F63" s="12"/>
      <c r="G63" s="12"/>
      <c r="H63" s="19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67"/>
    </row>
    <row r="64" spans="1:19" s="21" customFormat="1" ht="14.5" x14ac:dyDescent="0.35">
      <c r="A64" s="37" t="s">
        <v>125</v>
      </c>
      <c r="B64" s="17" t="s">
        <v>49</v>
      </c>
      <c r="C64" s="15" t="s">
        <v>126</v>
      </c>
      <c r="D64" s="15" t="s">
        <v>19</v>
      </c>
      <c r="E64" s="15" t="s">
        <v>20</v>
      </c>
      <c r="F64" s="17">
        <v>17.207000000000001</v>
      </c>
      <c r="G64" s="47" t="s">
        <v>29</v>
      </c>
      <c r="H64" s="19"/>
      <c r="I64" s="71"/>
      <c r="J64" s="71"/>
      <c r="K64" s="71"/>
      <c r="L64" s="71"/>
      <c r="M64" s="71"/>
      <c r="N64" s="71"/>
      <c r="O64" s="71"/>
      <c r="P64" s="71"/>
      <c r="Q64" s="71"/>
      <c r="R64" s="71">
        <f>349451-1</f>
        <v>349450</v>
      </c>
      <c r="S64" s="67">
        <f>R64</f>
        <v>349450</v>
      </c>
    </row>
    <row r="65" spans="1:19" s="21" customFormat="1" ht="14.5" x14ac:dyDescent="0.35">
      <c r="A65" s="37" t="s">
        <v>125</v>
      </c>
      <c r="B65" s="17" t="s">
        <v>127</v>
      </c>
      <c r="C65" s="15" t="s">
        <v>126</v>
      </c>
      <c r="D65" s="15" t="s">
        <v>19</v>
      </c>
      <c r="E65" s="15" t="s">
        <v>20</v>
      </c>
      <c r="F65" s="17">
        <v>17.207000000000001</v>
      </c>
      <c r="G65" s="47" t="s">
        <v>29</v>
      </c>
      <c r="H65" s="19"/>
      <c r="I65" s="71"/>
      <c r="J65" s="71"/>
      <c r="K65" s="71"/>
      <c r="L65" s="71"/>
      <c r="M65" s="71"/>
      <c r="N65" s="71"/>
      <c r="O65" s="71"/>
      <c r="P65" s="71"/>
      <c r="Q65" s="71"/>
      <c r="R65" s="71">
        <v>1</v>
      </c>
      <c r="S65" s="67">
        <f t="shared" ref="S65:S67" si="2">R65</f>
        <v>1</v>
      </c>
    </row>
    <row r="66" spans="1:19" s="21" customFormat="1" ht="14.5" x14ac:dyDescent="0.35">
      <c r="A66" s="22" t="s">
        <v>128</v>
      </c>
      <c r="B66" s="17" t="s">
        <v>49</v>
      </c>
      <c r="C66" s="15" t="s">
        <v>126</v>
      </c>
      <c r="D66" s="15" t="s">
        <v>19</v>
      </c>
      <c r="E66" s="15" t="s">
        <v>129</v>
      </c>
      <c r="F66" s="17">
        <v>17.207000000000001</v>
      </c>
      <c r="G66" s="47" t="s">
        <v>29</v>
      </c>
      <c r="H66" s="19"/>
      <c r="I66" s="71"/>
      <c r="J66" s="71"/>
      <c r="K66" s="71"/>
      <c r="L66" s="71"/>
      <c r="M66" s="71"/>
      <c r="N66" s="71"/>
      <c r="O66" s="71"/>
      <c r="P66" s="71"/>
      <c r="Q66" s="71"/>
      <c r="R66" s="71">
        <f>29599-1</f>
        <v>29598</v>
      </c>
      <c r="S66" s="67">
        <f t="shared" si="2"/>
        <v>29598</v>
      </c>
    </row>
    <row r="67" spans="1:19" s="21" customFormat="1" ht="14.5" x14ac:dyDescent="0.35">
      <c r="A67" s="22" t="s">
        <v>128</v>
      </c>
      <c r="B67" s="17" t="s">
        <v>127</v>
      </c>
      <c r="C67" s="15" t="s">
        <v>126</v>
      </c>
      <c r="D67" s="15" t="s">
        <v>19</v>
      </c>
      <c r="E67" s="15" t="s">
        <v>129</v>
      </c>
      <c r="F67" s="17">
        <v>17.207000000000001</v>
      </c>
      <c r="G67" s="47" t="s">
        <v>29</v>
      </c>
      <c r="H67" s="19"/>
      <c r="I67" s="71"/>
      <c r="J67" s="71"/>
      <c r="K67" s="71"/>
      <c r="L67" s="71"/>
      <c r="M67" s="71"/>
      <c r="N67" s="71"/>
      <c r="O67" s="71"/>
      <c r="P67" s="71"/>
      <c r="Q67" s="71"/>
      <c r="R67" s="71">
        <v>1</v>
      </c>
      <c r="S67" s="67">
        <f t="shared" si="2"/>
        <v>1</v>
      </c>
    </row>
    <row r="68" spans="1:19" s="10" customFormat="1" ht="14.5" hidden="1" x14ac:dyDescent="0.35">
      <c r="A68" s="65" t="s">
        <v>39</v>
      </c>
      <c r="B68" s="17" t="s">
        <v>43</v>
      </c>
      <c r="C68" s="68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>
        <v>6089.37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7">
        <f>SUM(H68:I68)</f>
        <v>6089.37</v>
      </c>
    </row>
    <row r="69" spans="1:19" s="10" customFormat="1" ht="14.5" hidden="1" x14ac:dyDescent="0.35">
      <c r="A69" s="65" t="s">
        <v>39</v>
      </c>
      <c r="B69" s="17" t="s">
        <v>43</v>
      </c>
      <c r="C69" s="68" t="s">
        <v>44</v>
      </c>
      <c r="D69" s="15" t="s">
        <v>14</v>
      </c>
      <c r="E69" s="15" t="s">
        <v>15</v>
      </c>
      <c r="F69" s="15">
        <v>10.561</v>
      </c>
      <c r="G69" s="14" t="s">
        <v>46</v>
      </c>
      <c r="H69" s="60"/>
      <c r="I69" s="60"/>
      <c r="J69" s="60"/>
      <c r="K69" s="60"/>
      <c r="L69" s="60"/>
      <c r="M69" s="60"/>
      <c r="N69" s="60">
        <v>5514.9944850000002</v>
      </c>
      <c r="O69" s="60"/>
      <c r="P69" s="60"/>
      <c r="Q69" s="60"/>
      <c r="R69" s="60"/>
      <c r="S69" s="67">
        <f>SUM(N69)</f>
        <v>5514.9944850000002</v>
      </c>
    </row>
    <row r="70" spans="1:19" s="10" customFormat="1" ht="14.5" hidden="1" x14ac:dyDescent="0.35">
      <c r="A70" s="65" t="s">
        <v>39</v>
      </c>
      <c r="B70" s="17" t="s">
        <v>43</v>
      </c>
      <c r="C70" s="68" t="s">
        <v>44</v>
      </c>
      <c r="D70" s="15" t="s">
        <v>14</v>
      </c>
      <c r="E70" s="15" t="s">
        <v>15</v>
      </c>
      <c r="F70" s="15">
        <v>10.561</v>
      </c>
      <c r="G70" s="14" t="s">
        <v>46</v>
      </c>
      <c r="H70" s="60"/>
      <c r="I70" s="60"/>
      <c r="J70" s="60"/>
      <c r="K70" s="60"/>
      <c r="L70" s="60"/>
      <c r="M70" s="60"/>
      <c r="N70" s="60">
        <v>12753.135515</v>
      </c>
      <c r="O70" s="60"/>
      <c r="P70" s="60"/>
      <c r="Q70" s="60"/>
      <c r="R70" s="60"/>
      <c r="S70" s="67">
        <f>SUM(N70)</f>
        <v>12753.135515</v>
      </c>
    </row>
    <row r="71" spans="1:19" s="10" customFormat="1" ht="15.5" hidden="1" x14ac:dyDescent="0.35">
      <c r="A71" s="80" t="s">
        <v>102</v>
      </c>
      <c r="B71" s="17" t="s">
        <v>63</v>
      </c>
      <c r="C71" s="81" t="s">
        <v>103</v>
      </c>
      <c r="D71" s="82" t="s">
        <v>104</v>
      </c>
      <c r="E71" s="15" t="s">
        <v>105</v>
      </c>
      <c r="F71" s="79"/>
      <c r="G71" s="14"/>
      <c r="H71" s="60"/>
      <c r="I71" s="60"/>
      <c r="J71" s="60"/>
      <c r="K71" s="60"/>
      <c r="L71" s="60"/>
      <c r="M71" s="60"/>
      <c r="N71" s="60"/>
      <c r="O71" s="60"/>
      <c r="P71" s="60">
        <v>1943</v>
      </c>
      <c r="Q71" s="60"/>
      <c r="R71" s="60"/>
      <c r="S71" s="67">
        <f>P71</f>
        <v>1943</v>
      </c>
    </row>
    <row r="72" spans="1:19" s="10" customFormat="1" ht="15.5" hidden="1" x14ac:dyDescent="0.35">
      <c r="A72" s="80" t="s">
        <v>106</v>
      </c>
      <c r="B72" s="17" t="s">
        <v>63</v>
      </c>
      <c r="C72" s="83" t="s">
        <v>107</v>
      </c>
      <c r="D72" s="83" t="s">
        <v>108</v>
      </c>
      <c r="E72" s="15" t="s">
        <v>109</v>
      </c>
      <c r="F72" s="79"/>
      <c r="G72" s="14"/>
      <c r="H72" s="60"/>
      <c r="I72" s="60"/>
      <c r="J72" s="60"/>
      <c r="K72" s="60"/>
      <c r="L72" s="60"/>
      <c r="M72" s="60"/>
      <c r="N72" s="60"/>
      <c r="O72" s="60"/>
      <c r="P72" s="60">
        <v>5024.1899999999996</v>
      </c>
      <c r="Q72" s="60"/>
      <c r="R72" s="60"/>
      <c r="S72" s="67">
        <f t="shared" ref="S72:S74" si="3">P72</f>
        <v>5024.1899999999996</v>
      </c>
    </row>
    <row r="73" spans="1:19" s="10" customFormat="1" ht="15.5" hidden="1" x14ac:dyDescent="0.35">
      <c r="A73" s="80" t="s">
        <v>110</v>
      </c>
      <c r="B73" s="17" t="s">
        <v>63</v>
      </c>
      <c r="C73" s="84" t="s">
        <v>111</v>
      </c>
      <c r="D73" s="84" t="s">
        <v>112</v>
      </c>
      <c r="E73" s="15" t="s">
        <v>113</v>
      </c>
      <c r="F73" s="79"/>
      <c r="G73" s="14"/>
      <c r="H73" s="60"/>
      <c r="I73" s="60"/>
      <c r="J73" s="60"/>
      <c r="K73" s="60"/>
      <c r="L73" s="60"/>
      <c r="M73" s="60"/>
      <c r="N73" s="60"/>
      <c r="O73" s="60"/>
      <c r="P73" s="60">
        <v>6698.93</v>
      </c>
      <c r="Q73" s="60"/>
      <c r="R73" s="60"/>
      <c r="S73" s="67">
        <f t="shared" si="3"/>
        <v>6698.93</v>
      </c>
    </row>
    <row r="74" spans="1:19" s="10" customFormat="1" ht="15.5" hidden="1" x14ac:dyDescent="0.35">
      <c r="A74" s="80" t="s">
        <v>114</v>
      </c>
      <c r="B74" s="17" t="s">
        <v>63</v>
      </c>
      <c r="C74" s="85" t="s">
        <v>115</v>
      </c>
      <c r="D74" s="85" t="s">
        <v>116</v>
      </c>
      <c r="E74" s="15" t="s">
        <v>117</v>
      </c>
      <c r="F74" s="79"/>
      <c r="G74" s="14"/>
      <c r="H74" s="60"/>
      <c r="I74" s="60"/>
      <c r="J74" s="60"/>
      <c r="K74" s="60"/>
      <c r="L74" s="60"/>
      <c r="M74" s="60"/>
      <c r="N74" s="60"/>
      <c r="O74" s="60"/>
      <c r="P74" s="60">
        <v>6911.1</v>
      </c>
      <c r="Q74" s="60"/>
      <c r="R74" s="60"/>
      <c r="S74" s="67">
        <f t="shared" si="3"/>
        <v>6911.1</v>
      </c>
    </row>
    <row r="75" spans="1:19" s="10" customFormat="1" ht="14.5" hidden="1" x14ac:dyDescent="0.35">
      <c r="A75" s="35"/>
      <c r="B75" s="45"/>
      <c r="C75" s="43"/>
      <c r="D75" s="43"/>
      <c r="E75" s="64"/>
      <c r="F75" s="36"/>
      <c r="G75" s="17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7"/>
    </row>
    <row r="76" spans="1:19" s="10" customFormat="1" ht="14.5" hidden="1" x14ac:dyDescent="0.35">
      <c r="A76" s="22"/>
      <c r="B76" s="17"/>
      <c r="C76" s="31"/>
      <c r="D76" s="31"/>
      <c r="E76" s="33"/>
      <c r="F76" s="17"/>
      <c r="G76" s="17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67"/>
    </row>
    <row r="77" spans="1:19" s="10" customFormat="1" ht="14.5" x14ac:dyDescent="0.35">
      <c r="A77" s="22" t="s">
        <v>0</v>
      </c>
      <c r="B77" s="22"/>
      <c r="C77" s="24"/>
      <c r="D77" s="24"/>
      <c r="E77" s="24"/>
      <c r="F77" s="24"/>
      <c r="G77" s="24"/>
      <c r="H77" s="40">
        <f>SUM(H68:H76)</f>
        <v>6089.37</v>
      </c>
      <c r="I77" s="40">
        <f>SUM(I23:I76)</f>
        <v>66565.3</v>
      </c>
      <c r="J77" s="40">
        <f>SUM(J29:J49)</f>
        <v>864190</v>
      </c>
      <c r="K77" s="40">
        <f>SUM(K9)</f>
        <v>320442.09000000003</v>
      </c>
      <c r="L77" s="40">
        <f>SUM(L7:L10)</f>
        <v>95000</v>
      </c>
      <c r="M77" s="40">
        <f>SUM(M53:M59)</f>
        <v>7405</v>
      </c>
      <c r="N77" s="40">
        <f>SUM(N63:N70)</f>
        <v>18268.13</v>
      </c>
      <c r="O77" s="40">
        <f>SUM(O30:O75)</f>
        <v>1128024</v>
      </c>
      <c r="P77" s="40">
        <f>SUM(P63:P75)</f>
        <v>20577.22</v>
      </c>
      <c r="Q77" s="40">
        <f>SUM(Q54:Q58)</f>
        <v>13999</v>
      </c>
      <c r="R77" s="40">
        <f>SUM(R64:R67)</f>
        <v>379050</v>
      </c>
      <c r="S77" s="67"/>
    </row>
    <row r="78" spans="1:19" s="10" customFormat="1" ht="14.5" x14ac:dyDescent="0.35">
      <c r="A78" s="25"/>
      <c r="B78" s="25"/>
      <c r="C78" s="26"/>
      <c r="D78" s="26"/>
      <c r="E78" s="26"/>
      <c r="F78" s="26"/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8"/>
    </row>
    <row r="79" spans="1:19" s="10" customFormat="1" ht="14.5" x14ac:dyDescent="0.35">
      <c r="A79" s="21" t="s">
        <v>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1:19" s="10" customFormat="1" ht="14.5" hidden="1" x14ac:dyDescent="0.35">
      <c r="A80" s="21" t="s">
        <v>45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1:18" s="10" customFormat="1" ht="14.5" hidden="1" x14ac:dyDescent="0.35">
      <c r="A81" s="25" t="s">
        <v>40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1:18" ht="14.5" hidden="1" x14ac:dyDescent="0.35">
      <c r="A82" s="21" t="s">
        <v>56</v>
      </c>
    </row>
    <row r="83" spans="1:18" ht="14.5" hidden="1" x14ac:dyDescent="0.35">
      <c r="A83" s="25" t="s">
        <v>57</v>
      </c>
    </row>
    <row r="84" spans="1:18" ht="14.5" hidden="1" x14ac:dyDescent="0.35">
      <c r="A84" s="21" t="s">
        <v>60</v>
      </c>
    </row>
    <row r="85" spans="1:18" ht="14.5" hidden="1" x14ac:dyDescent="0.35">
      <c r="A85" s="25" t="s">
        <v>61</v>
      </c>
    </row>
    <row r="86" spans="1:18" ht="14.5" hidden="1" x14ac:dyDescent="0.35">
      <c r="A86" s="21" t="s">
        <v>73</v>
      </c>
    </row>
    <row r="87" spans="1:18" ht="14.5" hidden="1" x14ac:dyDescent="0.35">
      <c r="A87" s="25" t="s">
        <v>74</v>
      </c>
    </row>
    <row r="88" spans="1:18" ht="14.5" hidden="1" x14ac:dyDescent="0.35">
      <c r="A88" s="21" t="s">
        <v>80</v>
      </c>
    </row>
    <row r="89" spans="1:18" ht="14.5" hidden="1" x14ac:dyDescent="0.35">
      <c r="A89" s="25" t="s">
        <v>79</v>
      </c>
    </row>
    <row r="90" spans="1:18" ht="14.5" hidden="1" x14ac:dyDescent="0.35">
      <c r="A90" s="21" t="s">
        <v>83</v>
      </c>
    </row>
    <row r="91" spans="1:18" ht="14.5" hidden="1" x14ac:dyDescent="0.35">
      <c r="A91" s="25" t="s">
        <v>82</v>
      </c>
    </row>
    <row r="92" spans="1:18" ht="14.5" hidden="1" x14ac:dyDescent="0.35">
      <c r="A92" s="21" t="s">
        <v>90</v>
      </c>
    </row>
    <row r="93" spans="1:18" ht="14.5" hidden="1" x14ac:dyDescent="0.35">
      <c r="A93" s="25" t="s">
        <v>40</v>
      </c>
    </row>
    <row r="94" spans="1:18" ht="14.5" hidden="1" x14ac:dyDescent="0.35">
      <c r="A94" s="21" t="s">
        <v>98</v>
      </c>
    </row>
    <row r="95" spans="1:18" ht="14.5" hidden="1" x14ac:dyDescent="0.35">
      <c r="A95" s="25" t="s">
        <v>97</v>
      </c>
    </row>
    <row r="96" spans="1:18" ht="14.5" hidden="1" x14ac:dyDescent="0.35">
      <c r="A96" s="21" t="s">
        <v>101</v>
      </c>
    </row>
    <row r="97" spans="1:1" ht="14.5" hidden="1" x14ac:dyDescent="0.35">
      <c r="A97" s="25" t="s">
        <v>100</v>
      </c>
    </row>
    <row r="98" spans="1:1" ht="14.5" hidden="1" x14ac:dyDescent="0.35">
      <c r="A98" s="21" t="s">
        <v>118</v>
      </c>
    </row>
    <row r="99" spans="1:1" ht="14.5" hidden="1" x14ac:dyDescent="0.35">
      <c r="A99" s="25" t="s">
        <v>82</v>
      </c>
    </row>
    <row r="100" spans="1:1" ht="14.5" x14ac:dyDescent="0.35">
      <c r="A100" s="21" t="s">
        <v>124</v>
      </c>
    </row>
    <row r="101" spans="1:1" ht="14.5" x14ac:dyDescent="0.35">
      <c r="A101" s="25" t="s">
        <v>123</v>
      </c>
    </row>
    <row r="108" spans="1:1" ht="14.5" x14ac:dyDescent="0.35">
      <c r="A108" s="21" t="s">
        <v>35</v>
      </c>
    </row>
    <row r="109" spans="1:1" ht="14.5" x14ac:dyDescent="0.35">
      <c r="A109" s="61" t="s">
        <v>37</v>
      </c>
    </row>
    <row r="110" spans="1:1" ht="14.5" x14ac:dyDescent="0.35">
      <c r="A110" s="21" t="s">
        <v>36</v>
      </c>
    </row>
    <row r="111" spans="1:1" ht="14.5" x14ac:dyDescent="0.35">
      <c r="A111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2025-01-14T16:44:11Z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