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0F726E2-14FE-4859-A26B-B859777BF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CENTRAL WIB" sheetId="2" r:id="rId1"/>
  </sheets>
  <definedNames>
    <definedName name="_xlnm.Print_Area" localSheetId="0">'NORTH CENTRAL WIB'!$A$1:$H$90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4" i="2" l="1"/>
  <c r="X86" i="2"/>
  <c r="Y46" i="2"/>
  <c r="W86" i="2"/>
  <c r="V32" i="2"/>
  <c r="Y32" i="2" s="1"/>
  <c r="V30" i="2"/>
  <c r="Y30" i="2" s="1"/>
  <c r="Y31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7" i="2"/>
  <c r="Y48" i="2"/>
  <c r="Y49" i="2"/>
  <c r="Y50" i="2"/>
  <c r="Y51" i="2"/>
  <c r="Y52" i="2"/>
  <c r="Y53" i="2"/>
  <c r="Y54" i="2"/>
  <c r="Y55" i="2"/>
  <c r="Y56" i="2"/>
  <c r="Y57" i="2"/>
  <c r="U40" i="2"/>
  <c r="U86" i="2" s="1"/>
  <c r="T86" i="2"/>
  <c r="S86" i="2"/>
  <c r="R38" i="2"/>
  <c r="R86" i="2" s="1"/>
  <c r="Y70" i="2"/>
  <c r="Y72" i="2"/>
  <c r="Q71" i="2"/>
  <c r="Y71" i="2" s="1"/>
  <c r="Q69" i="2"/>
  <c r="Q86" i="2" s="1"/>
  <c r="P36" i="2"/>
  <c r="P86" i="2" s="1"/>
  <c r="O66" i="2"/>
  <c r="O86" i="2" s="1"/>
  <c r="Y67" i="2"/>
  <c r="N86" i="2"/>
  <c r="M51" i="2"/>
  <c r="Y25" i="2"/>
  <c r="L86" i="2"/>
  <c r="Y24" i="2"/>
  <c r="K86" i="2"/>
  <c r="J62" i="2"/>
  <c r="Y62" i="2" s="1"/>
  <c r="J60" i="2"/>
  <c r="Y60" i="2" s="1"/>
  <c r="Y61" i="2"/>
  <c r="Y63" i="2"/>
  <c r="Y18" i="2"/>
  <c r="I17" i="2"/>
  <c r="I86" i="2" s="1"/>
  <c r="H86" i="2"/>
  <c r="V86" i="2" l="1"/>
  <c r="Y69" i="2"/>
  <c r="Y66" i="2"/>
  <c r="M86" i="2"/>
  <c r="J86" i="2"/>
  <c r="Y17" i="2"/>
</calcChain>
</file>

<file path=xl/sharedStrings.xml><?xml version="1.0" encoding="utf-8"?>
<sst xmlns="http://schemas.openxmlformats.org/spreadsheetml/2006/main" count="271" uniqueCount="156">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</sst>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6"/>
  <sheetViews>
    <sheetView tabSelected="1" zoomScale="120" zoomScaleNormal="120" workbookViewId="0">
      <selection activeCell="A74" sqref="A74"/>
    </sheetView>
  </sheetViews>
  <sheetFormatPr defaultColWidth="9.140625" defaultRowHeight="13.5" x14ac:dyDescent="0.25"/>
  <cols>
    <col min="1" max="1" width="59.28515625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3" width="11.7109375" style="2" hidden="1" customWidth="1"/>
    <col min="24" max="24" width="19" style="2" customWidth="1"/>
    <col min="25" max="25" width="12.140625" style="3" hidden="1" customWidth="1"/>
    <col min="26" max="26" width="11.5703125" style="3" bestFit="1" customWidth="1"/>
    <col min="27" max="16384" width="9.140625" style="3"/>
  </cols>
  <sheetData>
    <row r="1" spans="1:25" ht="29.25" customHeight="1" x14ac:dyDescent="0.3">
      <c r="B1" s="113" t="s">
        <v>10</v>
      </c>
      <c r="C1" s="114"/>
      <c r="D1" s="114"/>
      <c r="E1" s="114"/>
      <c r="F1" s="114"/>
      <c r="G1" s="114"/>
      <c r="H1" s="11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5" ht="22.5" customHeight="1" x14ac:dyDescent="0.3">
      <c r="A2" s="10" t="s">
        <v>11</v>
      </c>
      <c r="B2" s="9" t="s">
        <v>7</v>
      </c>
      <c r="C2" s="1"/>
    </row>
    <row r="3" spans="1:25" ht="21" thickBot="1" x14ac:dyDescent="0.35">
      <c r="A3" s="4"/>
      <c r="B3" s="5"/>
      <c r="C3" s="1"/>
    </row>
    <row r="4" spans="1:25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13" t="s">
        <v>6</v>
      </c>
    </row>
    <row r="5" spans="1:25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</row>
    <row r="6" spans="1:25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7"/>
    </row>
    <row r="7" spans="1:25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7"/>
    </row>
    <row r="8" spans="1:25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33"/>
    </row>
    <row r="9" spans="1:25" s="14" customFormat="1" ht="16.5" hidden="1" x14ac:dyDescent="0.3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33"/>
    </row>
    <row r="10" spans="1:25" s="14" customFormat="1" ht="16.5" hidden="1" x14ac:dyDescent="0.3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33"/>
    </row>
    <row r="11" spans="1:25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33"/>
    </row>
    <row r="12" spans="1:25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33"/>
    </row>
    <row r="13" spans="1:25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33"/>
    </row>
    <row r="14" spans="1:25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33"/>
    </row>
    <row r="15" spans="1:25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33"/>
    </row>
    <row r="16" spans="1:25" s="14" customFormat="1" ht="16.5" hidden="1" x14ac:dyDescent="0.3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33"/>
    </row>
    <row r="17" spans="1:26" s="14" customFormat="1" ht="16.5" hidden="1" x14ac:dyDescent="0.3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17">
        <f>SUM(I17)</f>
        <v>158001.31</v>
      </c>
    </row>
    <row r="18" spans="1:26" s="14" customFormat="1" ht="15" hidden="1" customHeight="1" x14ac:dyDescent="0.3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17">
        <f>SUM(I18)</f>
        <v>1</v>
      </c>
    </row>
    <row r="19" spans="1:26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33"/>
      <c r="Z19" s="64"/>
    </row>
    <row r="20" spans="1:26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33"/>
    </row>
    <row r="21" spans="1:26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33"/>
    </row>
    <row r="22" spans="1:26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33"/>
    </row>
    <row r="23" spans="1:26" s="28" customFormat="1" ht="15.75" hidden="1" customHeight="1" x14ac:dyDescent="0.3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33"/>
    </row>
    <row r="24" spans="1:26" s="28" customFormat="1" ht="14.25" hidden="1" customHeight="1" x14ac:dyDescent="0.25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7">
        <f>K24</f>
        <v>331264.69</v>
      </c>
    </row>
    <row r="25" spans="1:26" s="28" customFormat="1" ht="15" hidden="1" x14ac:dyDescent="0.25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17">
        <f>SUM(L25)</f>
        <v>95000</v>
      </c>
    </row>
    <row r="26" spans="1:26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33"/>
    </row>
    <row r="27" spans="1:26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33"/>
    </row>
    <row r="28" spans="1:26" s="28" customFormat="1" ht="15" hidden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33"/>
    </row>
    <row r="29" spans="1:26" s="28" customFormat="1" ht="15" hidden="1" x14ac:dyDescent="0.25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33"/>
    </row>
    <row r="30" spans="1:26" s="28" customFormat="1" ht="16.5" hidden="1" x14ac:dyDescent="0.3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17">
        <f>V30</f>
        <v>65067.62</v>
      </c>
    </row>
    <row r="31" spans="1:26" s="28" customFormat="1" ht="16.5" hidden="1" x14ac:dyDescent="0.3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17">
        <f t="shared" ref="Y31:Y57" si="0">V31</f>
        <v>1</v>
      </c>
    </row>
    <row r="32" spans="1:26" s="28" customFormat="1" ht="16.5" hidden="1" x14ac:dyDescent="0.3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17">
        <f t="shared" si="0"/>
        <v>33290</v>
      </c>
    </row>
    <row r="33" spans="1:25" s="28" customFormat="1" ht="16.5" hidden="1" x14ac:dyDescent="0.3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17">
        <f t="shared" si="0"/>
        <v>1</v>
      </c>
    </row>
    <row r="34" spans="1:25" s="28" customFormat="1" ht="16.5" hidden="1" x14ac:dyDescent="0.3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17">
        <f t="shared" si="0"/>
        <v>0</v>
      </c>
    </row>
    <row r="35" spans="1:25" s="28" customFormat="1" ht="16.5" hidden="1" x14ac:dyDescent="0.3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17">
        <f t="shared" si="0"/>
        <v>0</v>
      </c>
    </row>
    <row r="36" spans="1:25" s="28" customFormat="1" ht="16.5" hidden="1" x14ac:dyDescent="0.3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17">
        <f t="shared" si="0"/>
        <v>0</v>
      </c>
    </row>
    <row r="37" spans="1:25" s="28" customFormat="1" ht="16.5" hidden="1" x14ac:dyDescent="0.3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17">
        <f t="shared" si="0"/>
        <v>0</v>
      </c>
    </row>
    <row r="38" spans="1:25" s="28" customFormat="1" ht="33" hidden="1" x14ac:dyDescent="0.3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17">
        <f t="shared" si="0"/>
        <v>0</v>
      </c>
    </row>
    <row r="39" spans="1:25" s="28" customFormat="1" ht="33" hidden="1" x14ac:dyDescent="0.3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17">
        <f t="shared" si="0"/>
        <v>0</v>
      </c>
    </row>
    <row r="40" spans="1:25" s="28" customFormat="1" ht="16.5" hidden="1" x14ac:dyDescent="0.3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17">
        <f t="shared" si="0"/>
        <v>0</v>
      </c>
    </row>
    <row r="41" spans="1:25" s="28" customFormat="1" ht="16.5" hidden="1" x14ac:dyDescent="0.3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17">
        <f t="shared" si="0"/>
        <v>0</v>
      </c>
    </row>
    <row r="42" spans="1:25" s="28" customFormat="1" ht="16.5" hidden="1" x14ac:dyDescent="0.3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17">
        <f t="shared" si="0"/>
        <v>0</v>
      </c>
    </row>
    <row r="43" spans="1:25" s="28" customFormat="1" ht="16.5" hidden="1" x14ac:dyDescent="0.3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17">
        <f t="shared" si="0"/>
        <v>0</v>
      </c>
    </row>
    <row r="44" spans="1:25" s="28" customFormat="1" ht="16.5" hidden="1" x14ac:dyDescent="0.3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17">
        <f t="shared" si="0"/>
        <v>0</v>
      </c>
    </row>
    <row r="45" spans="1:25" s="28" customFormat="1" ht="14.25" hidden="1" customHeight="1" x14ac:dyDescent="0.3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17">
        <f t="shared" si="0"/>
        <v>0</v>
      </c>
    </row>
    <row r="46" spans="1:25" s="28" customFormat="1" ht="14.25" hidden="1" customHeight="1" x14ac:dyDescent="0.3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17">
        <f>W46</f>
        <v>27702.629999999997</v>
      </c>
    </row>
    <row r="47" spans="1:25" s="28" customFormat="1" ht="14.25" hidden="1" customHeight="1" x14ac:dyDescent="0.3">
      <c r="A47" s="77"/>
      <c r="B47" s="40"/>
      <c r="C47" s="90"/>
      <c r="D47" s="42"/>
      <c r="E47" s="42"/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17">
        <f t="shared" si="0"/>
        <v>0</v>
      </c>
    </row>
    <row r="48" spans="1:25" s="28" customFormat="1" ht="14.25" hidden="1" customHeight="1" x14ac:dyDescent="0.25">
      <c r="A48" s="27"/>
      <c r="B48" s="40"/>
      <c r="C48" s="41"/>
      <c r="D48" s="41"/>
      <c r="E48" s="51"/>
      <c r="F48" s="40"/>
      <c r="G48" s="26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17">
        <f t="shared" si="0"/>
        <v>0</v>
      </c>
    </row>
    <row r="49" spans="1:26" s="28" customFormat="1" ht="14.1" hidden="1" customHeight="1" x14ac:dyDescent="0.25">
      <c r="A49" s="22" t="s">
        <v>8</v>
      </c>
      <c r="B49" s="40"/>
      <c r="C49" s="41"/>
      <c r="D49" s="41"/>
      <c r="E49" s="51"/>
      <c r="F49" s="40"/>
      <c r="G49" s="40"/>
      <c r="H49" s="2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17">
        <f t="shared" si="0"/>
        <v>0</v>
      </c>
    </row>
    <row r="50" spans="1:26" s="28" customFormat="1" ht="14.25" hidden="1" customHeight="1" x14ac:dyDescent="0.25">
      <c r="A50" s="16" t="s">
        <v>77</v>
      </c>
      <c r="B50" s="40"/>
      <c r="C50" s="34"/>
      <c r="D50" s="41"/>
      <c r="E50" s="51"/>
      <c r="F50" s="40"/>
      <c r="G50" s="40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17">
        <f t="shared" si="0"/>
        <v>0</v>
      </c>
    </row>
    <row r="51" spans="1:26" s="28" customFormat="1" ht="14.25" hidden="1" customHeight="1" x14ac:dyDescent="0.3">
      <c r="A51" s="85" t="s">
        <v>82</v>
      </c>
      <c r="B51" s="86" t="s">
        <v>78</v>
      </c>
      <c r="C51" s="32" t="s">
        <v>79</v>
      </c>
      <c r="D51" s="32" t="s">
        <v>80</v>
      </c>
      <c r="E51" s="87" t="s">
        <v>81</v>
      </c>
      <c r="F51" s="88">
        <v>17.800999999999998</v>
      </c>
      <c r="G51" s="89" t="s">
        <v>28</v>
      </c>
      <c r="H51" s="54"/>
      <c r="I51" s="54"/>
      <c r="J51" s="54"/>
      <c r="K51" s="54"/>
      <c r="L51" s="54"/>
      <c r="M51" s="54">
        <f>3502.8-166.8</f>
        <v>3336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17">
        <f t="shared" si="0"/>
        <v>0</v>
      </c>
    </row>
    <row r="52" spans="1:26" s="28" customFormat="1" ht="14.25" hidden="1" customHeight="1" x14ac:dyDescent="0.3">
      <c r="A52" s="85" t="s">
        <v>82</v>
      </c>
      <c r="B52" s="86" t="s">
        <v>78</v>
      </c>
      <c r="C52" s="32" t="s">
        <v>79</v>
      </c>
      <c r="D52" s="32" t="s">
        <v>80</v>
      </c>
      <c r="E52" s="87" t="s">
        <v>83</v>
      </c>
      <c r="F52" s="88">
        <v>17.800999999999998</v>
      </c>
      <c r="G52" s="89" t="s">
        <v>28</v>
      </c>
      <c r="H52" s="54"/>
      <c r="I52" s="54"/>
      <c r="J52" s="54"/>
      <c r="K52" s="54"/>
      <c r="L52" s="54"/>
      <c r="M52" s="54">
        <v>166.8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17">
        <f t="shared" si="0"/>
        <v>0</v>
      </c>
    </row>
    <row r="53" spans="1:26" s="28" customFormat="1" ht="14.25" hidden="1" customHeight="1" x14ac:dyDescent="0.25">
      <c r="A53" s="109" t="s">
        <v>133</v>
      </c>
      <c r="B53" s="26" t="s">
        <v>57</v>
      </c>
      <c r="C53" s="110" t="s">
        <v>79</v>
      </c>
      <c r="D53" s="34" t="s">
        <v>80</v>
      </c>
      <c r="E53" s="35" t="s">
        <v>134</v>
      </c>
      <c r="F53" s="43">
        <v>17.800999999999998</v>
      </c>
      <c r="G53" s="111" t="s">
        <v>28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16871</v>
      </c>
      <c r="U53" s="54"/>
      <c r="V53" s="54"/>
      <c r="W53" s="54"/>
      <c r="X53" s="54"/>
      <c r="Y53" s="17">
        <f t="shared" si="0"/>
        <v>0</v>
      </c>
      <c r="Z53" s="59"/>
    </row>
    <row r="54" spans="1:26" s="28" customFormat="1" ht="15" hidden="1" x14ac:dyDescent="0.25">
      <c r="A54" s="27"/>
      <c r="B54" s="26"/>
      <c r="C54" s="41"/>
      <c r="D54" s="41"/>
      <c r="E54" s="41"/>
      <c r="F54" s="26"/>
      <c r="G54" s="40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17">
        <f t="shared" si="0"/>
        <v>0</v>
      </c>
    </row>
    <row r="55" spans="1:26" s="28" customFormat="1" ht="15" hidden="1" x14ac:dyDescent="0.25">
      <c r="A55" s="27"/>
      <c r="B55" s="40"/>
      <c r="C55" s="41"/>
      <c r="D55" s="41"/>
      <c r="E55" s="41"/>
      <c r="F55" s="40"/>
      <c r="G55" s="40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17">
        <f t="shared" si="0"/>
        <v>0</v>
      </c>
    </row>
    <row r="56" spans="1:26" s="28" customFormat="1" ht="14.25" hidden="1" customHeight="1" x14ac:dyDescent="0.25">
      <c r="A56" s="39"/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17">
        <f t="shared" si="0"/>
        <v>0</v>
      </c>
    </row>
    <row r="57" spans="1:26" s="28" customFormat="1" ht="14.25" customHeight="1" x14ac:dyDescent="0.25">
      <c r="A57" s="39"/>
      <c r="B57" s="40"/>
      <c r="C57" s="41"/>
      <c r="D57" s="41"/>
      <c r="E57" s="41"/>
      <c r="F57" s="42"/>
      <c r="G57" s="42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17">
        <f t="shared" si="0"/>
        <v>0</v>
      </c>
    </row>
    <row r="58" spans="1:26" s="28" customFormat="1" ht="14.25" customHeight="1" x14ac:dyDescent="0.25">
      <c r="A58" s="22" t="s">
        <v>8</v>
      </c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33"/>
    </row>
    <row r="59" spans="1:26" s="28" customFormat="1" ht="14.25" customHeight="1" x14ac:dyDescent="0.25">
      <c r="A59" s="16" t="s">
        <v>53</v>
      </c>
      <c r="B59" s="26"/>
      <c r="C59" s="34"/>
      <c r="D59" s="34"/>
      <c r="E59" s="34"/>
      <c r="F59" s="16"/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33"/>
    </row>
    <row r="60" spans="1:26" s="28" customFormat="1" ht="14.25" hidden="1" customHeight="1" x14ac:dyDescent="0.3">
      <c r="A60" s="71" t="s">
        <v>56</v>
      </c>
      <c r="B60" s="26" t="s">
        <v>57</v>
      </c>
      <c r="C60" s="58" t="s">
        <v>58</v>
      </c>
      <c r="D60" s="16" t="s">
        <v>17</v>
      </c>
      <c r="E60" s="16">
        <v>6501</v>
      </c>
      <c r="F60" s="26">
        <v>17.259</v>
      </c>
      <c r="G60" s="75" t="s">
        <v>26</v>
      </c>
      <c r="H60" s="54"/>
      <c r="I60" s="54"/>
      <c r="J60" s="54">
        <f>494356-1</f>
        <v>494355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17">
        <f>SUM(J60)</f>
        <v>494355</v>
      </c>
    </row>
    <row r="61" spans="1:26" s="28" customFormat="1" ht="14.25" hidden="1" customHeight="1" x14ac:dyDescent="0.3">
      <c r="A61" s="71" t="s">
        <v>56</v>
      </c>
      <c r="B61" s="26" t="s">
        <v>59</v>
      </c>
      <c r="C61" s="58" t="s">
        <v>58</v>
      </c>
      <c r="D61" s="16" t="s">
        <v>17</v>
      </c>
      <c r="E61" s="16">
        <v>6501</v>
      </c>
      <c r="F61" s="26">
        <v>17.259</v>
      </c>
      <c r="G61" s="75" t="s">
        <v>26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17">
        <f t="shared" ref="Y61:Y63" si="1">SUM(J61)</f>
        <v>1</v>
      </c>
    </row>
    <row r="62" spans="1:26" s="28" customFormat="1" ht="14.25" hidden="1" customHeight="1" x14ac:dyDescent="0.3">
      <c r="A62" s="27" t="s">
        <v>60</v>
      </c>
      <c r="B62" s="26" t="s">
        <v>57</v>
      </c>
      <c r="C62" s="58" t="s">
        <v>61</v>
      </c>
      <c r="D62" s="16" t="s">
        <v>19</v>
      </c>
      <c r="E62" s="16">
        <v>6502</v>
      </c>
      <c r="F62" s="16">
        <v>17.257999999999999</v>
      </c>
      <c r="G62" s="75" t="s">
        <v>26</v>
      </c>
      <c r="H62" s="54"/>
      <c r="I62" s="54"/>
      <c r="J62" s="54">
        <f>98588-1</f>
        <v>98587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17">
        <f t="shared" si="1"/>
        <v>98587</v>
      </c>
    </row>
    <row r="63" spans="1:26" s="28" customFormat="1" ht="14.25" hidden="1" customHeight="1" x14ac:dyDescent="0.3">
      <c r="A63" s="27" t="s">
        <v>60</v>
      </c>
      <c r="B63" s="26" t="s">
        <v>59</v>
      </c>
      <c r="C63" s="58" t="s">
        <v>61</v>
      </c>
      <c r="D63" s="16" t="s">
        <v>19</v>
      </c>
      <c r="E63" s="16">
        <v>6502</v>
      </c>
      <c r="F63" s="16">
        <v>17.257999999999999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17">
        <f t="shared" si="1"/>
        <v>1</v>
      </c>
    </row>
    <row r="64" spans="1:26" s="28" customFormat="1" ht="14.25" hidden="1" customHeight="1" x14ac:dyDescent="0.3">
      <c r="A64" s="27"/>
      <c r="B64" s="26"/>
      <c r="C64" s="58"/>
      <c r="D64" s="32"/>
      <c r="E64" s="26"/>
      <c r="F64" s="16"/>
      <c r="G64" s="7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17"/>
    </row>
    <row r="65" spans="1:26" s="28" customFormat="1" ht="14.25" hidden="1" customHeight="1" x14ac:dyDescent="0.3">
      <c r="A65" s="27"/>
      <c r="B65" s="26"/>
      <c r="C65" s="16"/>
      <c r="D65" s="32"/>
      <c r="E65" s="26"/>
      <c r="F65" s="16"/>
      <c r="G65" s="7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17"/>
    </row>
    <row r="66" spans="1:26" s="28" customFormat="1" ht="14.25" hidden="1" customHeight="1" x14ac:dyDescent="0.25">
      <c r="A66" s="27" t="s">
        <v>60</v>
      </c>
      <c r="B66" s="26" t="s">
        <v>57</v>
      </c>
      <c r="C66" s="58" t="s">
        <v>87</v>
      </c>
      <c r="D66" s="16" t="s">
        <v>19</v>
      </c>
      <c r="E66" s="16">
        <v>6502</v>
      </c>
      <c r="F66" s="16">
        <v>17.257999999999999</v>
      </c>
      <c r="G66" s="91" t="s">
        <v>26</v>
      </c>
      <c r="H66" s="54"/>
      <c r="I66" s="54"/>
      <c r="J66" s="54"/>
      <c r="K66" s="54"/>
      <c r="L66" s="54"/>
      <c r="M66" s="54"/>
      <c r="N66" s="54"/>
      <c r="O66" s="54">
        <f>402899-1</f>
        <v>402898</v>
      </c>
      <c r="P66" s="54"/>
      <c r="Q66" s="54"/>
      <c r="R66" s="54"/>
      <c r="S66" s="54"/>
      <c r="T66" s="54"/>
      <c r="U66" s="54"/>
      <c r="V66" s="54"/>
      <c r="W66" s="54"/>
      <c r="X66" s="54"/>
      <c r="Y66" s="17">
        <f>SUM(O66)</f>
        <v>402898</v>
      </c>
    </row>
    <row r="67" spans="1:26" s="28" customFormat="1" ht="14.25" hidden="1" customHeight="1" x14ac:dyDescent="0.25">
      <c r="A67" s="27" t="s">
        <v>60</v>
      </c>
      <c r="B67" s="26" t="s">
        <v>59</v>
      </c>
      <c r="C67" s="58" t="s">
        <v>87</v>
      </c>
      <c r="D67" s="16" t="s">
        <v>19</v>
      </c>
      <c r="E67" s="16">
        <v>6502</v>
      </c>
      <c r="F67" s="16">
        <v>17.257999999999999</v>
      </c>
      <c r="G67" s="91" t="s">
        <v>26</v>
      </c>
      <c r="H67" s="54"/>
      <c r="I67" s="54"/>
      <c r="J67" s="54"/>
      <c r="K67" s="54"/>
      <c r="L67" s="54"/>
      <c r="M67" s="54"/>
      <c r="N67" s="54"/>
      <c r="O67" s="54">
        <v>1</v>
      </c>
      <c r="P67" s="54"/>
      <c r="Q67" s="54"/>
      <c r="R67" s="54"/>
      <c r="S67" s="54"/>
      <c r="T67" s="54"/>
      <c r="U67" s="54"/>
      <c r="V67" s="54"/>
      <c r="W67" s="54"/>
      <c r="X67" s="54"/>
      <c r="Y67" s="17">
        <f>SUM(O67)</f>
        <v>1</v>
      </c>
    </row>
    <row r="68" spans="1:26" s="28" customFormat="1" ht="14.25" hidden="1" customHeight="1" x14ac:dyDescent="0.25">
      <c r="A68" s="27"/>
      <c r="B68" s="26"/>
      <c r="C68" s="60"/>
      <c r="D68" s="92"/>
      <c r="E68" s="92"/>
      <c r="F68" s="92"/>
      <c r="G68" s="92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17"/>
    </row>
    <row r="69" spans="1:26" s="28" customFormat="1" ht="14.25" hidden="1" customHeight="1" x14ac:dyDescent="0.25">
      <c r="A69" s="31" t="s">
        <v>105</v>
      </c>
      <c r="B69" s="26" t="s">
        <v>57</v>
      </c>
      <c r="C69" s="16" t="s">
        <v>106</v>
      </c>
      <c r="D69" s="16" t="s">
        <v>18</v>
      </c>
      <c r="E69" s="16">
        <v>6503</v>
      </c>
      <c r="F69" s="16">
        <v>17.277999999999999</v>
      </c>
      <c r="G69" s="102" t="s">
        <v>26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108144-1</f>
        <v>108143</v>
      </c>
      <c r="R69" s="54"/>
      <c r="S69" s="54"/>
      <c r="T69" s="54"/>
      <c r="U69" s="54"/>
      <c r="V69" s="54"/>
      <c r="W69" s="54"/>
      <c r="X69" s="54"/>
      <c r="Y69" s="17">
        <f>Q69</f>
        <v>108143</v>
      </c>
    </row>
    <row r="70" spans="1:26" s="28" customFormat="1" ht="14.25" hidden="1" customHeight="1" x14ac:dyDescent="0.25">
      <c r="A70" s="31" t="s">
        <v>105</v>
      </c>
      <c r="B70" s="26" t="s">
        <v>59</v>
      </c>
      <c r="C70" s="16" t="s">
        <v>106</v>
      </c>
      <c r="D70" s="16" t="s">
        <v>18</v>
      </c>
      <c r="E70" s="16">
        <v>6503</v>
      </c>
      <c r="F70" s="16">
        <v>17.277999999999999</v>
      </c>
      <c r="G70" s="102" t="s">
        <v>26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54"/>
      <c r="U70" s="54"/>
      <c r="V70" s="54"/>
      <c r="W70" s="54"/>
      <c r="X70" s="54"/>
      <c r="Y70" s="17">
        <f t="shared" ref="Y70:Y72" si="2">Q70</f>
        <v>1</v>
      </c>
      <c r="Z70" s="61"/>
    </row>
    <row r="71" spans="1:26" s="28" customFormat="1" ht="14.25" hidden="1" customHeight="1" x14ac:dyDescent="0.25">
      <c r="A71" s="31" t="s">
        <v>105</v>
      </c>
      <c r="B71" s="26" t="s">
        <v>57</v>
      </c>
      <c r="C71" s="16" t="s">
        <v>107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393529-1</f>
        <v>393528</v>
      </c>
      <c r="R71" s="54"/>
      <c r="S71" s="54"/>
      <c r="T71" s="54"/>
      <c r="U71" s="54"/>
      <c r="V71" s="54"/>
      <c r="W71" s="54"/>
      <c r="X71" s="54"/>
      <c r="Y71" s="17">
        <f t="shared" si="2"/>
        <v>393528</v>
      </c>
    </row>
    <row r="72" spans="1:26" s="28" customFormat="1" ht="14.25" hidden="1" customHeight="1" x14ac:dyDescent="0.25">
      <c r="A72" s="31" t="s">
        <v>105</v>
      </c>
      <c r="B72" s="26" t="s">
        <v>59</v>
      </c>
      <c r="C72" s="16" t="s">
        <v>107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54"/>
      <c r="X72" s="54"/>
      <c r="Y72" s="17">
        <f t="shared" si="2"/>
        <v>1</v>
      </c>
      <c r="Z72" s="59"/>
    </row>
    <row r="73" spans="1:26" s="28" customFormat="1" ht="14.25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17"/>
    </row>
    <row r="74" spans="1:26" s="28" customFormat="1" ht="14.25" customHeight="1" x14ac:dyDescent="0.25">
      <c r="A74" s="112" t="s">
        <v>153</v>
      </c>
      <c r="B74" s="26" t="s">
        <v>57</v>
      </c>
      <c r="C74" s="16" t="s">
        <v>107</v>
      </c>
      <c r="D74" s="16" t="s">
        <v>18</v>
      </c>
      <c r="E74" s="16">
        <v>6523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>
        <v>20915.64</v>
      </c>
      <c r="Y74" s="17">
        <f>X74</f>
        <v>20915.64</v>
      </c>
    </row>
    <row r="75" spans="1:26" s="28" customFormat="1" ht="14.25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17"/>
    </row>
    <row r="76" spans="1:26" s="28" customFormat="1" ht="14.25" customHeight="1" x14ac:dyDescent="0.25">
      <c r="A76" s="27"/>
      <c r="B76" s="57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17"/>
      <c r="Z76" s="61"/>
    </row>
    <row r="77" spans="1:26" s="28" customFormat="1" ht="14.25" customHeight="1" x14ac:dyDescent="0.25">
      <c r="A77" s="27"/>
      <c r="B77" s="26"/>
      <c r="C77" s="43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17"/>
    </row>
    <row r="78" spans="1:26" s="28" customFormat="1" ht="14.25" customHeight="1" x14ac:dyDescent="0.25">
      <c r="A78" s="27"/>
      <c r="B78" s="26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17"/>
      <c r="Z78" s="59"/>
    </row>
    <row r="79" spans="1:26" s="28" customFormat="1" ht="14.25" customHeight="1" x14ac:dyDescent="0.25">
      <c r="A79" s="27"/>
      <c r="B79" s="26"/>
      <c r="C79" s="16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17"/>
    </row>
    <row r="80" spans="1:26" s="28" customFormat="1" ht="14.25" customHeight="1" x14ac:dyDescent="0.25">
      <c r="A80" s="27"/>
      <c r="B80" s="26"/>
      <c r="C80" s="16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17"/>
    </row>
    <row r="81" spans="1:25" s="28" customFormat="1" ht="15" x14ac:dyDescent="0.25">
      <c r="A81" s="27"/>
      <c r="B81" s="26"/>
      <c r="C81" s="43"/>
      <c r="D81" s="16"/>
      <c r="E81" s="58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17"/>
    </row>
    <row r="82" spans="1:25" s="28" customFormat="1" ht="15" x14ac:dyDescent="0.25">
      <c r="A82" s="27"/>
      <c r="B82" s="26"/>
      <c r="C82" s="58"/>
      <c r="D82" s="16"/>
      <c r="E82" s="58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17"/>
    </row>
    <row r="83" spans="1:25" s="28" customFormat="1" ht="15" x14ac:dyDescent="0.25">
      <c r="A83" s="44"/>
      <c r="B83" s="57"/>
      <c r="C83" s="43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33"/>
    </row>
    <row r="84" spans="1:25" s="28" customFormat="1" ht="14.25" customHeight="1" x14ac:dyDescent="0.25">
      <c r="A84" s="44"/>
      <c r="B84" s="26"/>
      <c r="C84" s="43"/>
      <c r="D84" s="16"/>
      <c r="E84" s="26"/>
      <c r="F84" s="16"/>
      <c r="G84" s="42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33"/>
    </row>
    <row r="85" spans="1:25" s="14" customFormat="1" ht="17.25" customHeight="1" x14ac:dyDescent="0.3">
      <c r="A85" s="73" t="s">
        <v>12</v>
      </c>
      <c r="B85" s="36"/>
      <c r="C85" s="37"/>
      <c r="D85" s="36"/>
      <c r="E85" s="37"/>
      <c r="F85" s="36"/>
      <c r="G85" s="3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33"/>
    </row>
    <row r="86" spans="1:25" s="14" customFormat="1" ht="18.75" customHeight="1" x14ac:dyDescent="0.3">
      <c r="A86" s="27" t="s">
        <v>0</v>
      </c>
      <c r="B86" s="27"/>
      <c r="C86" s="38"/>
      <c r="D86" s="38"/>
      <c r="E86" s="38"/>
      <c r="F86" s="38"/>
      <c r="G86" s="38"/>
      <c r="H86" s="55">
        <f>SUM(H6:H85)</f>
        <v>14086.92</v>
      </c>
      <c r="I86" s="55">
        <f>SUM(I16:I20)</f>
        <v>158002.31</v>
      </c>
      <c r="J86" s="55">
        <f>SUM(J58:J83)</f>
        <v>592944</v>
      </c>
      <c r="K86" s="55">
        <f>SUM(K23:K26)</f>
        <v>331264.69</v>
      </c>
      <c r="L86" s="55">
        <f>SUM(L23:L27)</f>
        <v>95000</v>
      </c>
      <c r="M86" s="55">
        <f>SUM(M49:M55)</f>
        <v>3502.8</v>
      </c>
      <c r="N86" s="55">
        <f>SUM(N32:N47)</f>
        <v>7043.44962321</v>
      </c>
      <c r="O86" s="55">
        <f>SUM(O58:O82)</f>
        <v>402899</v>
      </c>
      <c r="P86" s="55">
        <f>SUM(P29:P46)</f>
        <v>63709.280170189901</v>
      </c>
      <c r="Q86" s="55">
        <f>SUM(Q68:Q82)</f>
        <v>501673</v>
      </c>
      <c r="R86" s="55">
        <f>SUM(R29:R48)</f>
        <v>221993.2</v>
      </c>
      <c r="S86" s="55">
        <f>SUM(S42:S84)</f>
        <v>15773.649999999998</v>
      </c>
      <c r="T86" s="55">
        <f>SUM(T50:T55)</f>
        <v>16871</v>
      </c>
      <c r="U86" s="55">
        <f>SUM(U29:U41)</f>
        <v>76263.600000000006</v>
      </c>
      <c r="V86" s="55">
        <f>SUM(V29:V33)</f>
        <v>98359.62</v>
      </c>
      <c r="W86" s="55">
        <f>SUM(W29:W48)</f>
        <v>27702.629999999997</v>
      </c>
      <c r="X86" s="55">
        <f>SUM(X74:X80)</f>
        <v>20915.64</v>
      </c>
      <c r="Y86" s="33"/>
    </row>
    <row r="87" spans="1:25" s="30" customFormat="1" ht="16.5" x14ac:dyDescent="0.3">
      <c r="A87" s="14"/>
      <c r="B87" s="14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5" s="14" customFormat="1" ht="16.5" x14ac:dyDescent="0.3">
      <c r="A88" s="30" t="s">
        <v>9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5" s="14" customFormat="1" ht="15" hidden="1" customHeight="1" x14ac:dyDescent="0.3">
      <c r="A89" s="30" t="s">
        <v>39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5" s="14" customFormat="1" ht="17.25" hidden="1" customHeight="1" x14ac:dyDescent="0.3">
      <c r="A90" s="67" t="s">
        <v>34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5" ht="15" hidden="1" x14ac:dyDescent="0.25">
      <c r="A91" s="30" t="s">
        <v>50</v>
      </c>
    </row>
    <row r="92" spans="1:25" ht="15" hidden="1" x14ac:dyDescent="0.25">
      <c r="A92" s="67" t="s">
        <v>51</v>
      </c>
    </row>
    <row r="93" spans="1:25" ht="15" hidden="1" x14ac:dyDescent="0.25">
      <c r="A93" s="30" t="s">
        <v>54</v>
      </c>
    </row>
    <row r="94" spans="1:25" ht="15" hidden="1" x14ac:dyDescent="0.25">
      <c r="A94" s="67" t="s">
        <v>55</v>
      </c>
    </row>
    <row r="95" spans="1:25" ht="15" hidden="1" x14ac:dyDescent="0.25">
      <c r="A95" s="30" t="s">
        <v>62</v>
      </c>
    </row>
    <row r="96" spans="1:25" ht="15" hidden="1" x14ac:dyDescent="0.25">
      <c r="A96" s="67" t="s">
        <v>63</v>
      </c>
    </row>
    <row r="97" spans="1:25" ht="15" hidden="1" x14ac:dyDescent="0.25">
      <c r="A97" s="30" t="s">
        <v>75</v>
      </c>
    </row>
    <row r="98" spans="1:25" ht="15" hidden="1" x14ac:dyDescent="0.25">
      <c r="A98" s="67" t="s">
        <v>74</v>
      </c>
    </row>
    <row r="99" spans="1:25" ht="15" hidden="1" x14ac:dyDescent="0.25">
      <c r="A99" s="30" t="s">
        <v>85</v>
      </c>
    </row>
    <row r="100" spans="1:25" ht="15" hidden="1" x14ac:dyDescent="0.25">
      <c r="A100" s="67" t="s">
        <v>84</v>
      </c>
    </row>
    <row r="101" spans="1:25" ht="15" hidden="1" x14ac:dyDescent="0.25">
      <c r="A101" s="30" t="s">
        <v>86</v>
      </c>
    </row>
    <row r="102" spans="1:25" ht="15" hidden="1" x14ac:dyDescent="0.25">
      <c r="A102" s="67" t="s">
        <v>34</v>
      </c>
    </row>
    <row r="103" spans="1:25" ht="15" hidden="1" x14ac:dyDescent="0.25">
      <c r="A103" s="30" t="s">
        <v>90</v>
      </c>
    </row>
    <row r="104" spans="1:25" ht="15" hidden="1" x14ac:dyDescent="0.25">
      <c r="A104" s="67" t="s">
        <v>89</v>
      </c>
    </row>
    <row r="105" spans="1:25" s="30" customFormat="1" ht="15" hidden="1" x14ac:dyDescent="0.25">
      <c r="A105" s="30" t="s">
        <v>93</v>
      </c>
      <c r="C105" s="62"/>
      <c r="D105" s="62"/>
      <c r="E105" s="62"/>
      <c r="F105" s="62"/>
      <c r="G105" s="62"/>
      <c r="H105" s="62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4"/>
    </row>
    <row r="106" spans="1:25" ht="15" hidden="1" x14ac:dyDescent="0.25">
      <c r="A106" s="67" t="s">
        <v>91</v>
      </c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6"/>
    </row>
    <row r="107" spans="1:25" s="98" customFormat="1" hidden="1" x14ac:dyDescent="0.25">
      <c r="A107" s="97" t="s">
        <v>92</v>
      </c>
      <c r="C107" s="99"/>
      <c r="D107" s="99"/>
      <c r="E107" s="99"/>
      <c r="F107" s="99"/>
      <c r="G107" s="99"/>
      <c r="H107" s="100"/>
      <c r="I107" s="100"/>
      <c r="J107" s="100"/>
      <c r="K107" s="100"/>
      <c r="L107" s="100"/>
      <c r="M107" s="100"/>
    </row>
    <row r="109" spans="1:25" ht="15" hidden="1" x14ac:dyDescent="0.25">
      <c r="A109" s="30" t="s">
        <v>103</v>
      </c>
    </row>
    <row r="110" spans="1:25" ht="15" hidden="1" x14ac:dyDescent="0.25">
      <c r="A110" s="67" t="s">
        <v>102</v>
      </c>
    </row>
    <row r="111" spans="1:25" ht="15" hidden="1" x14ac:dyDescent="0.25">
      <c r="A111" s="30" t="s">
        <v>110</v>
      </c>
    </row>
    <row r="112" spans="1:25" ht="15" hidden="1" x14ac:dyDescent="0.25">
      <c r="A112" s="67" t="s">
        <v>111</v>
      </c>
    </row>
    <row r="113" spans="1:1" ht="15" hidden="1" x14ac:dyDescent="0.25">
      <c r="A113" s="30" t="s">
        <v>130</v>
      </c>
    </row>
    <row r="114" spans="1:1" ht="15" hidden="1" x14ac:dyDescent="0.25">
      <c r="A114" s="67" t="s">
        <v>129</v>
      </c>
    </row>
    <row r="115" spans="1:1" ht="15" hidden="1" x14ac:dyDescent="0.25">
      <c r="A115" s="30" t="s">
        <v>132</v>
      </c>
    </row>
    <row r="116" spans="1:1" ht="15" hidden="1" x14ac:dyDescent="0.25">
      <c r="A116" s="67" t="s">
        <v>84</v>
      </c>
    </row>
    <row r="117" spans="1:1" ht="15" hidden="1" x14ac:dyDescent="0.25">
      <c r="A117" s="30" t="s">
        <v>137</v>
      </c>
    </row>
    <row r="118" spans="1:1" ht="15" hidden="1" x14ac:dyDescent="0.25">
      <c r="A118" s="67" t="s">
        <v>91</v>
      </c>
    </row>
    <row r="119" spans="1:1" ht="15" hidden="1" x14ac:dyDescent="0.25">
      <c r="A119" s="30" t="s">
        <v>140</v>
      </c>
    </row>
    <row r="120" spans="1:1" ht="15" hidden="1" x14ac:dyDescent="0.25">
      <c r="A120" s="67" t="s">
        <v>139</v>
      </c>
    </row>
    <row r="121" spans="1:1" ht="15" hidden="1" x14ac:dyDescent="0.25">
      <c r="A121" s="30" t="s">
        <v>147</v>
      </c>
    </row>
    <row r="122" spans="1:1" ht="15" hidden="1" x14ac:dyDescent="0.25">
      <c r="A122" s="67" t="s">
        <v>146</v>
      </c>
    </row>
    <row r="123" spans="1:1" ht="15" x14ac:dyDescent="0.25">
      <c r="A123" s="30" t="s">
        <v>155</v>
      </c>
    </row>
    <row r="124" spans="1:1" ht="15" x14ac:dyDescent="0.25">
      <c r="A124" s="67" t="s">
        <v>154</v>
      </c>
    </row>
    <row r="133" spans="1:1" ht="16.5" x14ac:dyDescent="0.3">
      <c r="A133" s="14" t="s">
        <v>29</v>
      </c>
    </row>
    <row r="134" spans="1:1" ht="16.5" x14ac:dyDescent="0.3">
      <c r="A134" s="76" t="s">
        <v>32</v>
      </c>
    </row>
    <row r="135" spans="1:1" ht="16.5" x14ac:dyDescent="0.3">
      <c r="A135" s="14" t="s">
        <v>30</v>
      </c>
    </row>
    <row r="136" spans="1:1" ht="16.5" x14ac:dyDescent="0.3">
      <c r="A136" s="76" t="s">
        <v>31</v>
      </c>
    </row>
  </sheetData>
  <mergeCells count="1">
    <mergeCell ref="B1:H1"/>
  </mergeCells>
  <phoneticPr fontId="0" type="noConversion"/>
  <hyperlinks>
    <hyperlink ref="A107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2025-02-04T17:57:01Z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