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C6BC68D0-706B-42CD-8A98-54C3A01F5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RTH CENTRAL WIB" sheetId="2" r:id="rId1"/>
  </sheets>
  <definedNames>
    <definedName name="_xlnm.Print_Area" localSheetId="0">'NORTH CENTRAL WIB'!$A$1:$H$77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9" i="2" l="1"/>
  <c r="N38" i="2"/>
  <c r="M73" i="2"/>
  <c r="M38" i="2"/>
  <c r="N25" i="2"/>
  <c r="L73" i="2"/>
  <c r="N24" i="2"/>
  <c r="K73" i="2"/>
  <c r="J49" i="2"/>
  <c r="N49" i="2" s="1"/>
  <c r="J47" i="2"/>
  <c r="N47" i="2" s="1"/>
  <c r="N48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18" i="2"/>
  <c r="I17" i="2"/>
  <c r="I73" i="2" s="1"/>
  <c r="N34" i="2"/>
  <c r="H73" i="2"/>
  <c r="J73" i="2" l="1"/>
  <c r="N17" i="2"/>
  <c r="O59" i="2"/>
  <c r="O65" i="2"/>
</calcChain>
</file>

<file path=xl/sharedStrings.xml><?xml version="1.0" encoding="utf-8"?>
<sst xmlns="http://schemas.openxmlformats.org/spreadsheetml/2006/main" count="137" uniqueCount="87">
  <si>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</si>
  <si>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</si>
  <si>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</si>
  <si>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</si>
  <si>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</si>
  <si>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</si>
  <si>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</si>
  <si>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</si>
  <si>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</si>
  <si>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</si>
  <si>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</si>
  <si>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</si>
  <si>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 xml:space="preserve"> </t>
  </si>
  <si>
    <t>N/A</t>
  </si>
  <si>
    <t>17.207</t>
  </si>
  <si>
    <t>CT EOL 21CCNCENTRADE</t>
  </si>
  <si>
    <t>4400-3067</t>
  </si>
  <si>
    <t>K103</t>
  </si>
  <si>
    <t>7003-1631</t>
  </si>
  <si>
    <t>7003-1778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</si>
  <si>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</si>
  <si>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</si>
  <si>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</si>
  <si>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</si>
  <si>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</si>
  <si>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</si>
  <si>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</si>
  <si>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</si>
  <si>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ES38736-22-55-A-25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</si>
  <si>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</si>
  <si>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</si>
  <si>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</si>
  <si>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</si>
  <si>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</si>
  <si>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</si>
  <si>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TO ADD WPP SNAP EXPANSION FUNDS</t>
  </si>
  <si>
    <t>CT EOL 25CCNCENWP</t>
  </si>
  <si>
    <t>JULY 1, 2024-SEPT. 30, 2024</t>
  </si>
  <si>
    <t>F20243067</t>
  </si>
  <si>
    <t>INITIAL AWARD FY25</t>
  </si>
  <si>
    <t>INITIAL AWARD FY25 JUNE 5, 2024</t>
  </si>
  <si>
    <t>234MA441Q7503 </t>
  </si>
  <si>
    <t>BUDGET #1 FY25</t>
  </si>
  <si>
    <t>CT EOL 25CCNCENNEGREA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</si>
  <si>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</si>
  <si>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</si>
  <si>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</si>
  <si>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</si>
  <si>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</si>
  <si>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UI-35950-21-60-A-25</t>
  </si>
  <si>
    <t>JULY 1, 2025-SEPT 30, 2025</t>
  </si>
  <si>
    <t>BUDGET #1 FY25 JULY 23, 2024</t>
  </si>
  <si>
    <t>TO ADD RESEA FUNDS</t>
  </si>
  <si>
    <t>BUDGET #2 FY25</t>
  </si>
  <si>
    <t>CT EOL 25CCNCENWIA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</si>
  <si>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</si>
  <si>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</si>
  <si>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</si>
  <si>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</si>
  <si>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</si>
  <si>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</si>
  <si>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</si>
  <si>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</si>
  <si>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 18, 2024</t>
  </si>
  <si>
    <t>TO ADD SOS FUNDS</t>
  </si>
  <si>
    <t>BUDGET #3 FY25</t>
  </si>
  <si>
    <t>CT EOL 25CCNCENSOSWTF</t>
  </si>
  <si>
    <t>STATE ONE STOP</t>
  </si>
  <si>
    <t>STOSCC2025</t>
  </si>
  <si>
    <t>7003-0803</t>
  </si>
  <si>
    <t>BUDGET #4 FY25</t>
  </si>
  <si>
    <t>WORKFORCE TRAINING FUND</t>
  </si>
  <si>
    <t>WTRUSTF25</t>
  </si>
  <si>
    <t>7003-0135</t>
  </si>
  <si>
    <t>K264</t>
  </si>
  <si>
    <t>TO ADD WTF FUNDS</t>
  </si>
  <si>
    <t>BUDGET #4 FY25 SEPT 20, 2024</t>
  </si>
  <si>
    <t>BUDGET #5 FY25</t>
  </si>
  <si>
    <t>CT EOL 25CCNCENVETSUI</t>
  </si>
  <si>
    <t>JULY 24, 2024-DECEMBER 31, 2024</t>
  </si>
  <si>
    <t>FVETS2024</t>
  </si>
  <si>
    <t>7002-6628</t>
  </si>
  <si>
    <t>K111</t>
  </si>
  <si>
    <t>JVSG-RISING STAR</t>
  </si>
  <si>
    <t>K108</t>
  </si>
  <si>
    <t>TO ADD JVSG FUNDS</t>
  </si>
  <si>
    <t>BUDGET #5 FY25 OCT 11,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</si>
</sst>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9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7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/>
    <xf numFmtId="0" fontId="18" fillId="0" borderId="1" xfId="0" applyFont="1" applyBorder="1"/>
    <xf numFmtId="44" fontId="11" fillId="0" borderId="5" xfId="1" applyFont="1" applyBorder="1" applyAlignment="1">
      <alignment horizontal="center" wrapText="1"/>
    </xf>
    <xf numFmtId="0" fontId="11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22" fillId="0" borderId="8" xfId="0" applyFont="1" applyBorder="1" applyAlignment="1">
      <alignment horizontal="center" wrapText="1"/>
    </xf>
    <xf numFmtId="44" fontId="11" fillId="0" borderId="1" xfId="1" applyFont="1" applyBorder="1" applyAlignment="1">
      <alignment horizontal="center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18" fillId="0" borderId="9" xfId="0" applyFont="1" applyBorder="1" applyAlignment="1">
      <alignment horizontal="center"/>
    </xf>
    <xf numFmtId="0" fontId="13" fillId="0" borderId="1" xfId="0" applyFont="1" applyBorder="1"/>
    <xf numFmtId="0" fontId="13" fillId="0" borderId="1" xfId="0" quotePrefix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120" zoomScaleNormal="120" workbookViewId="0">
      <selection activeCell="C90" sqref="C90"/>
    </sheetView>
  </sheetViews>
  <sheetFormatPr defaultColWidth="9.140625" defaultRowHeight="13.5" x14ac:dyDescent="0.25"/>
  <cols>
    <col min="1" max="1" width="39.140625" style="3" customWidth="1"/>
    <col min="2" max="2" width="39.28515625" style="3" customWidth="1"/>
    <col min="3" max="3" width="16.8554687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8.5703125" style="2" customWidth="1"/>
    <col min="8" max="8" width="19.7109375" style="2" hidden="1" customWidth="1"/>
    <col min="9" max="12" width="17.85546875" style="2" hidden="1" customWidth="1"/>
    <col min="13" max="13" width="17.85546875" style="2" customWidth="1"/>
    <col min="14" max="14" width="12.85546875" style="3" hidden="1" customWidth="1"/>
    <col min="15" max="15" width="11.5703125" style="3" bestFit="1" customWidth="1"/>
    <col min="16" max="16384" width="9.140625" style="3"/>
  </cols>
  <sheetData>
    <row r="1" spans="1:14" ht="29.25" customHeight="1" x14ac:dyDescent="0.3">
      <c r="B1" s="92" t="s">
        <v>10</v>
      </c>
      <c r="C1" s="93"/>
      <c r="D1" s="93"/>
      <c r="E1" s="93"/>
      <c r="F1" s="93"/>
      <c r="G1" s="93"/>
      <c r="H1" s="93"/>
      <c r="I1" s="65"/>
      <c r="J1" s="65"/>
      <c r="K1" s="65"/>
      <c r="L1" s="65"/>
      <c r="M1" s="65"/>
    </row>
    <row r="2" spans="1:14" ht="22.5" customHeight="1" x14ac:dyDescent="0.3">
      <c r="A2" s="10" t="s">
        <v>11</v>
      </c>
      <c r="B2" s="9" t="s">
        <v>7</v>
      </c>
      <c r="C2" s="1"/>
    </row>
    <row r="3" spans="1:14" ht="21" thickBot="1" x14ac:dyDescent="0.35">
      <c r="A3" s="4"/>
      <c r="B3" s="5"/>
      <c r="C3" s="1"/>
    </row>
    <row r="4" spans="1:14" s="14" customFormat="1" ht="30.75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8" t="s">
        <v>25</v>
      </c>
      <c r="H4" s="12" t="s">
        <v>39</v>
      </c>
      <c r="I4" s="68" t="s">
        <v>42</v>
      </c>
      <c r="J4" s="68" t="s">
        <v>53</v>
      </c>
      <c r="K4" s="68" t="s">
        <v>65</v>
      </c>
      <c r="L4" s="68" t="s">
        <v>70</v>
      </c>
      <c r="M4" s="68" t="s">
        <v>77</v>
      </c>
      <c r="N4" s="13" t="s">
        <v>6</v>
      </c>
    </row>
    <row r="5" spans="1:14" s="8" customFormat="1" ht="16.5" hidden="1" x14ac:dyDescent="0.3">
      <c r="A5" s="45"/>
      <c r="B5" s="46"/>
      <c r="C5" s="47"/>
      <c r="D5" s="47"/>
      <c r="E5" s="47"/>
      <c r="F5" s="48"/>
      <c r="G5" s="48"/>
      <c r="H5" s="49"/>
      <c r="I5" s="49"/>
      <c r="J5" s="49"/>
      <c r="K5" s="49"/>
      <c r="L5" s="49"/>
      <c r="M5" s="49"/>
      <c r="N5" s="50"/>
    </row>
    <row r="6" spans="1:14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7"/>
    </row>
    <row r="7" spans="1:14" s="14" customFormat="1" ht="19.5" hidden="1" customHeight="1" x14ac:dyDescent="0.3">
      <c r="A7" s="16" t="s">
        <v>15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7"/>
    </row>
    <row r="8" spans="1:14" s="14" customFormat="1" ht="16.5" hidden="1" x14ac:dyDescent="0.3">
      <c r="A8" s="31"/>
      <c r="B8" s="53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33"/>
    </row>
    <row r="9" spans="1:14" s="14" customFormat="1" ht="16.5" hidden="1" x14ac:dyDescent="0.3">
      <c r="A9" s="31"/>
      <c r="B9" s="26"/>
      <c r="C9" s="16"/>
      <c r="D9" s="16"/>
      <c r="E9" s="16"/>
      <c r="F9" s="16"/>
      <c r="G9" s="63" t="s">
        <v>26</v>
      </c>
      <c r="H9" s="19"/>
      <c r="I9" s="19"/>
      <c r="J9" s="19"/>
      <c r="K9" s="19"/>
      <c r="L9" s="19"/>
      <c r="M9" s="19"/>
      <c r="N9" s="33"/>
    </row>
    <row r="10" spans="1:14" s="14" customFormat="1" ht="16.5" hidden="1" x14ac:dyDescent="0.3">
      <c r="A10" s="31"/>
      <c r="B10" s="26"/>
      <c r="C10" s="16"/>
      <c r="D10" s="16"/>
      <c r="E10" s="16"/>
      <c r="F10" s="16"/>
      <c r="G10" s="63" t="s">
        <v>26</v>
      </c>
      <c r="H10" s="19"/>
      <c r="I10" s="19"/>
      <c r="J10" s="19"/>
      <c r="K10" s="19"/>
      <c r="L10" s="19"/>
      <c r="M10" s="19"/>
      <c r="N10" s="33"/>
    </row>
    <row r="11" spans="1:14" s="14" customFormat="1" ht="16.5" hidden="1" x14ac:dyDescent="0.3">
      <c r="A11" s="52"/>
      <c r="B11" s="53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33"/>
    </row>
    <row r="12" spans="1:14" s="14" customFormat="1" ht="16.5" hidden="1" x14ac:dyDescent="0.3">
      <c r="A12" s="52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33"/>
    </row>
    <row r="13" spans="1:14" s="14" customFormat="1" ht="16.5" hidden="1" x14ac:dyDescent="0.3">
      <c r="A13" s="52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33"/>
    </row>
    <row r="14" spans="1:14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33"/>
    </row>
    <row r="15" spans="1:14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33"/>
    </row>
    <row r="16" spans="1:14" s="14" customFormat="1" ht="16.5" hidden="1" x14ac:dyDescent="0.3">
      <c r="A16" s="16" t="s">
        <v>43</v>
      </c>
      <c r="B16" s="26"/>
      <c r="C16" s="32"/>
      <c r="D16" s="32"/>
      <c r="E16" s="32"/>
      <c r="F16" s="32"/>
      <c r="G16" s="32"/>
      <c r="H16" s="19"/>
      <c r="I16" s="83"/>
      <c r="J16" s="83"/>
      <c r="K16" s="83"/>
      <c r="L16" s="83"/>
      <c r="M16" s="83"/>
      <c r="N16" s="33"/>
    </row>
    <row r="17" spans="1:15" s="14" customFormat="1" ht="30" hidden="1" x14ac:dyDescent="0.3">
      <c r="A17" s="69" t="s">
        <v>44</v>
      </c>
      <c r="B17" s="66" t="s">
        <v>45</v>
      </c>
      <c r="C17" s="16" t="s">
        <v>46</v>
      </c>
      <c r="D17" s="16" t="s">
        <v>47</v>
      </c>
      <c r="E17" s="16" t="s">
        <v>48</v>
      </c>
      <c r="F17" s="16">
        <v>17.225000000000001</v>
      </c>
      <c r="G17" s="82" t="s">
        <v>49</v>
      </c>
      <c r="H17" s="24"/>
      <c r="I17" s="84">
        <f>158002.31-1</f>
        <v>158001.31</v>
      </c>
      <c r="J17" s="84"/>
      <c r="K17" s="84"/>
      <c r="L17" s="84"/>
      <c r="M17" s="84"/>
      <c r="N17" s="17">
        <f>SUM(I17)</f>
        <v>158001.31</v>
      </c>
    </row>
    <row r="18" spans="1:15" s="14" customFormat="1" ht="15" hidden="1" customHeight="1" x14ac:dyDescent="0.3">
      <c r="A18" s="69" t="s">
        <v>44</v>
      </c>
      <c r="B18" s="70" t="s">
        <v>50</v>
      </c>
      <c r="C18" s="16" t="s">
        <v>46</v>
      </c>
      <c r="D18" s="16" t="s">
        <v>47</v>
      </c>
      <c r="E18" s="16" t="s">
        <v>48</v>
      </c>
      <c r="F18" s="16">
        <v>17.225000000000001</v>
      </c>
      <c r="G18" s="82" t="s">
        <v>49</v>
      </c>
      <c r="H18" s="24"/>
      <c r="I18" s="84">
        <v>1</v>
      </c>
      <c r="J18" s="84"/>
      <c r="K18" s="84"/>
      <c r="L18" s="84"/>
      <c r="M18" s="84"/>
      <c r="N18" s="17">
        <f>SUM(I18)</f>
        <v>1</v>
      </c>
    </row>
    <row r="19" spans="1:15" s="14" customFormat="1" ht="15" hidden="1" customHeight="1" x14ac:dyDescent="0.3">
      <c r="A19" s="52"/>
      <c r="B19" s="26"/>
      <c r="C19" s="16"/>
      <c r="D19" s="16"/>
      <c r="E19" s="16"/>
      <c r="F19" s="16"/>
      <c r="G19" s="16"/>
      <c r="H19" s="24"/>
      <c r="I19" s="84"/>
      <c r="J19" s="84"/>
      <c r="K19" s="84"/>
      <c r="L19" s="84"/>
      <c r="M19" s="84"/>
      <c r="N19" s="33"/>
      <c r="O19" s="64"/>
    </row>
    <row r="20" spans="1:15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84"/>
      <c r="J20" s="84"/>
      <c r="K20" s="84"/>
      <c r="L20" s="84"/>
      <c r="M20" s="84"/>
      <c r="N20" s="33"/>
    </row>
    <row r="21" spans="1:15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84"/>
      <c r="J21" s="84"/>
      <c r="K21" s="84"/>
      <c r="L21" s="84"/>
      <c r="M21" s="84"/>
      <c r="N21" s="33"/>
    </row>
    <row r="22" spans="1:15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84"/>
      <c r="J22" s="84"/>
      <c r="K22" s="84"/>
      <c r="L22" s="84"/>
      <c r="M22" s="84"/>
      <c r="N22" s="33"/>
    </row>
    <row r="23" spans="1:15" s="28" customFormat="1" ht="15.75" hidden="1" customHeight="1" x14ac:dyDescent="0.3">
      <c r="A23" s="16" t="s">
        <v>66</v>
      </c>
      <c r="B23" s="26"/>
      <c r="C23" s="32"/>
      <c r="D23" s="32"/>
      <c r="E23" s="32"/>
      <c r="F23" s="32"/>
      <c r="G23" s="75"/>
      <c r="H23" s="25"/>
      <c r="I23" s="85"/>
      <c r="J23" s="85"/>
      <c r="K23" s="85"/>
      <c r="L23" s="85"/>
      <c r="M23" s="85"/>
      <c r="N23" s="33"/>
    </row>
    <row r="24" spans="1:15" s="28" customFormat="1" ht="14.25" hidden="1" customHeight="1" x14ac:dyDescent="0.25">
      <c r="A24" s="44" t="s">
        <v>67</v>
      </c>
      <c r="B24" s="66" t="s">
        <v>45</v>
      </c>
      <c r="C24" s="62" t="s">
        <v>68</v>
      </c>
      <c r="D24" s="73" t="s">
        <v>69</v>
      </c>
      <c r="E24" s="73" t="s">
        <v>24</v>
      </c>
      <c r="F24" s="26" t="s">
        <v>13</v>
      </c>
      <c r="G24" s="42"/>
      <c r="H24" s="23"/>
      <c r="I24" s="79"/>
      <c r="J24" s="79"/>
      <c r="K24" s="79">
        <v>331264.69</v>
      </c>
      <c r="L24" s="79"/>
      <c r="M24" s="79"/>
      <c r="N24" s="17">
        <f>K24</f>
        <v>331264.69</v>
      </c>
    </row>
    <row r="25" spans="1:15" s="28" customFormat="1" ht="15" hidden="1" x14ac:dyDescent="0.25">
      <c r="A25" s="39" t="s">
        <v>71</v>
      </c>
      <c r="B25" s="66" t="s">
        <v>45</v>
      </c>
      <c r="C25" s="56" t="s">
        <v>72</v>
      </c>
      <c r="D25" s="73" t="s">
        <v>73</v>
      </c>
      <c r="E25" s="86" t="s">
        <v>74</v>
      </c>
      <c r="F25" s="16" t="s">
        <v>13</v>
      </c>
      <c r="G25" s="40"/>
      <c r="H25" s="23"/>
      <c r="I25" s="79"/>
      <c r="J25" s="79"/>
      <c r="K25" s="79"/>
      <c r="L25" s="79">
        <v>95000</v>
      </c>
      <c r="M25" s="79"/>
      <c r="N25" s="17">
        <f>SUM(L25)</f>
        <v>95000</v>
      </c>
    </row>
    <row r="26" spans="1:15" s="28" customFormat="1" ht="14.1" hidden="1" customHeight="1" x14ac:dyDescent="0.25">
      <c r="A26" s="44"/>
      <c r="B26" s="26"/>
      <c r="C26" s="16"/>
      <c r="D26" s="16"/>
      <c r="E26" s="16"/>
      <c r="F26" s="26"/>
      <c r="G26" s="40"/>
      <c r="H26" s="23"/>
      <c r="I26" s="79"/>
      <c r="J26" s="79"/>
      <c r="K26" s="79"/>
      <c r="L26" s="79"/>
      <c r="M26" s="79"/>
      <c r="N26" s="33"/>
    </row>
    <row r="27" spans="1:15" s="28" customFormat="1" ht="14.25" hidden="1" customHeight="1" x14ac:dyDescent="0.25">
      <c r="A27" s="44"/>
      <c r="B27" s="40"/>
      <c r="C27" s="41"/>
      <c r="D27" s="41"/>
      <c r="E27" s="41"/>
      <c r="F27" s="40"/>
      <c r="G27" s="40"/>
      <c r="H27" s="23"/>
      <c r="I27" s="79"/>
      <c r="J27" s="79"/>
      <c r="K27" s="79"/>
      <c r="L27" s="79"/>
      <c r="M27" s="79"/>
      <c r="N27" s="33"/>
    </row>
    <row r="28" spans="1:15" s="28" customFormat="1" ht="14.25" hidden="1" customHeight="1" x14ac:dyDescent="0.25">
      <c r="A28" s="22" t="s">
        <v>8</v>
      </c>
      <c r="B28" s="40"/>
      <c r="C28" s="41"/>
      <c r="D28" s="41"/>
      <c r="E28" s="41"/>
      <c r="F28" s="40"/>
      <c r="G28" s="40"/>
      <c r="H28" s="23"/>
      <c r="I28" s="79"/>
      <c r="J28" s="79"/>
      <c r="K28" s="79"/>
      <c r="L28" s="79"/>
      <c r="M28" s="79"/>
      <c r="N28" s="33"/>
    </row>
    <row r="29" spans="1:15" s="28" customFormat="1" ht="14.25" hidden="1" customHeight="1" x14ac:dyDescent="0.25">
      <c r="A29" s="16" t="s">
        <v>36</v>
      </c>
      <c r="B29" s="40"/>
      <c r="C29" s="34"/>
      <c r="D29" s="34"/>
      <c r="E29" s="34"/>
      <c r="F29" s="26"/>
      <c r="G29" s="40"/>
      <c r="H29" s="23"/>
      <c r="I29" s="79"/>
      <c r="J29" s="79"/>
      <c r="K29" s="79"/>
      <c r="L29" s="79"/>
      <c r="M29" s="79"/>
      <c r="N29" s="33"/>
    </row>
    <row r="30" spans="1:15" s="28" customFormat="1" ht="14.25" hidden="1" customHeight="1" x14ac:dyDescent="0.3">
      <c r="A30" s="27"/>
      <c r="B30" s="26"/>
      <c r="C30" s="43"/>
      <c r="D30" s="43" t="s">
        <v>21</v>
      </c>
      <c r="E30" s="16" t="s">
        <v>22</v>
      </c>
      <c r="F30" s="26">
        <v>17.207000000000001</v>
      </c>
      <c r="G30" s="63" t="s">
        <v>28</v>
      </c>
      <c r="H30" s="23"/>
      <c r="I30" s="79"/>
      <c r="J30" s="79"/>
      <c r="K30" s="79"/>
      <c r="L30" s="79"/>
      <c r="M30" s="79"/>
      <c r="N30" s="17"/>
    </row>
    <row r="31" spans="1:15" s="28" customFormat="1" ht="14.25" hidden="1" customHeight="1" x14ac:dyDescent="0.3">
      <c r="A31" s="27"/>
      <c r="B31" s="26"/>
      <c r="C31" s="43"/>
      <c r="D31" s="43" t="s">
        <v>21</v>
      </c>
      <c r="E31" s="16" t="s">
        <v>22</v>
      </c>
      <c r="F31" s="26">
        <v>17.207000000000001</v>
      </c>
      <c r="G31" s="63" t="s">
        <v>28</v>
      </c>
      <c r="H31" s="23"/>
      <c r="I31" s="79"/>
      <c r="J31" s="79"/>
      <c r="K31" s="79"/>
      <c r="L31" s="79"/>
      <c r="M31" s="79"/>
      <c r="N31" s="17"/>
    </row>
    <row r="32" spans="1:15" s="28" customFormat="1" ht="14.25" hidden="1" customHeight="1" x14ac:dyDescent="0.3">
      <c r="A32" s="27"/>
      <c r="B32" s="26"/>
      <c r="C32" s="43"/>
      <c r="D32" s="43" t="s">
        <v>21</v>
      </c>
      <c r="E32" s="16" t="s">
        <v>23</v>
      </c>
      <c r="F32" s="26" t="s">
        <v>14</v>
      </c>
      <c r="G32" s="63" t="s">
        <v>28</v>
      </c>
      <c r="H32" s="23"/>
      <c r="I32" s="79"/>
      <c r="J32" s="79"/>
      <c r="K32" s="79"/>
      <c r="L32" s="79"/>
      <c r="M32" s="79"/>
      <c r="N32" s="17"/>
    </row>
    <row r="33" spans="1:15" s="28" customFormat="1" ht="14.25" hidden="1" customHeight="1" x14ac:dyDescent="0.3">
      <c r="A33" s="27"/>
      <c r="B33" s="26"/>
      <c r="C33" s="43"/>
      <c r="D33" s="43" t="s">
        <v>21</v>
      </c>
      <c r="E33" s="16" t="s">
        <v>23</v>
      </c>
      <c r="F33" s="26" t="s">
        <v>14</v>
      </c>
      <c r="G33" s="63" t="s">
        <v>28</v>
      </c>
      <c r="H33" s="23"/>
      <c r="I33" s="79"/>
      <c r="J33" s="79"/>
      <c r="K33" s="79"/>
      <c r="L33" s="79"/>
      <c r="M33" s="79"/>
      <c r="N33" s="17"/>
    </row>
    <row r="34" spans="1:15" s="28" customFormat="1" ht="14.25" hidden="1" customHeight="1" x14ac:dyDescent="0.3">
      <c r="A34" s="78" t="s">
        <v>34</v>
      </c>
      <c r="B34" s="26" t="s">
        <v>37</v>
      </c>
      <c r="C34" s="80" t="s">
        <v>38</v>
      </c>
      <c r="D34" s="16" t="s">
        <v>16</v>
      </c>
      <c r="E34" s="16" t="s">
        <v>17</v>
      </c>
      <c r="F34" s="16">
        <v>10.561</v>
      </c>
      <c r="G34" s="81" t="s">
        <v>41</v>
      </c>
      <c r="H34" s="79">
        <v>14086.92</v>
      </c>
      <c r="I34" s="79"/>
      <c r="J34" s="79"/>
      <c r="K34" s="79"/>
      <c r="L34" s="79"/>
      <c r="M34" s="79"/>
      <c r="N34" s="17">
        <f>SUM(H34:I34)</f>
        <v>14086.92</v>
      </c>
    </row>
    <row r="35" spans="1:15" s="28" customFormat="1" ht="14.25" customHeight="1" x14ac:dyDescent="0.25">
      <c r="A35" s="27"/>
      <c r="B35" s="40"/>
      <c r="C35" s="41"/>
      <c r="D35" s="41"/>
      <c r="E35" s="51"/>
      <c r="F35" s="40"/>
      <c r="G35" s="40"/>
      <c r="H35" s="23"/>
      <c r="I35" s="79"/>
      <c r="J35" s="79"/>
      <c r="K35" s="79"/>
      <c r="L35" s="79"/>
      <c r="M35" s="79"/>
      <c r="N35" s="33"/>
    </row>
    <row r="36" spans="1:15" s="28" customFormat="1" ht="14.1" customHeight="1" x14ac:dyDescent="0.25">
      <c r="A36" s="22" t="s">
        <v>8</v>
      </c>
      <c r="B36" s="40"/>
      <c r="C36" s="41"/>
      <c r="D36" s="41"/>
      <c r="E36" s="51"/>
      <c r="F36" s="40"/>
      <c r="G36" s="40"/>
      <c r="H36" s="23"/>
      <c r="I36" s="79"/>
      <c r="J36" s="79"/>
      <c r="K36" s="79"/>
      <c r="L36" s="79"/>
      <c r="M36" s="79"/>
      <c r="N36" s="33"/>
    </row>
    <row r="37" spans="1:15" s="28" customFormat="1" ht="14.25" customHeight="1" x14ac:dyDescent="0.25">
      <c r="A37" s="16" t="s">
        <v>78</v>
      </c>
      <c r="B37" s="40"/>
      <c r="C37" s="34"/>
      <c r="D37" s="41"/>
      <c r="E37" s="51"/>
      <c r="F37" s="40"/>
      <c r="G37" s="40"/>
      <c r="H37" s="23"/>
      <c r="I37" s="79"/>
      <c r="J37" s="79"/>
      <c r="K37" s="79"/>
      <c r="L37" s="79"/>
      <c r="M37" s="79"/>
      <c r="N37" s="33"/>
    </row>
    <row r="38" spans="1:15" s="28" customFormat="1" ht="14.25" customHeight="1" x14ac:dyDescent="0.3">
      <c r="A38" s="87" t="s">
        <v>83</v>
      </c>
      <c r="B38" s="88" t="s">
        <v>79</v>
      </c>
      <c r="C38" s="32" t="s">
        <v>80</v>
      </c>
      <c r="D38" s="32" t="s">
        <v>81</v>
      </c>
      <c r="E38" s="89" t="s">
        <v>82</v>
      </c>
      <c r="F38" s="90">
        <v>17.800999999999998</v>
      </c>
      <c r="G38" s="91" t="s">
        <v>29</v>
      </c>
      <c r="H38" s="54"/>
      <c r="I38" s="54"/>
      <c r="J38" s="54"/>
      <c r="K38" s="54"/>
      <c r="L38" s="54"/>
      <c r="M38" s="54">
        <f>3502.8-166.8</f>
        <v>3336</v>
      </c>
      <c r="N38" s="17">
        <f>SUM(M38)</f>
        <v>3336</v>
      </c>
    </row>
    <row r="39" spans="1:15" s="28" customFormat="1" ht="14.25" customHeight="1" x14ac:dyDescent="0.3">
      <c r="A39" s="87" t="s">
        <v>83</v>
      </c>
      <c r="B39" s="88" t="s">
        <v>79</v>
      </c>
      <c r="C39" s="32" t="s">
        <v>80</v>
      </c>
      <c r="D39" s="32" t="s">
        <v>81</v>
      </c>
      <c r="E39" s="89" t="s">
        <v>84</v>
      </c>
      <c r="F39" s="90">
        <v>17.800999999999998</v>
      </c>
      <c r="G39" s="91" t="s">
        <v>29</v>
      </c>
      <c r="H39" s="54"/>
      <c r="I39" s="54"/>
      <c r="J39" s="54"/>
      <c r="K39" s="54"/>
      <c r="L39" s="54"/>
      <c r="M39" s="54">
        <v>166.8</v>
      </c>
      <c r="N39" s="17">
        <f>SUM(M39)</f>
        <v>166.8</v>
      </c>
    </row>
    <row r="40" spans="1:15" s="28" customFormat="1" ht="14.25" customHeight="1" x14ac:dyDescent="0.25">
      <c r="A40" s="44"/>
      <c r="B40" s="26"/>
      <c r="C40" s="16"/>
      <c r="D40" s="58"/>
      <c r="E40" s="62"/>
      <c r="F40" s="16"/>
      <c r="G40" s="42"/>
      <c r="H40" s="54"/>
      <c r="I40" s="54"/>
      <c r="J40" s="54"/>
      <c r="K40" s="54"/>
      <c r="L40" s="54"/>
      <c r="M40" s="54"/>
      <c r="N40" s="33"/>
      <c r="O40" s="59"/>
    </row>
    <row r="41" spans="1:15" s="28" customFormat="1" ht="15" x14ac:dyDescent="0.25">
      <c r="A41" s="27"/>
      <c r="B41" s="26"/>
      <c r="C41" s="41"/>
      <c r="D41" s="41"/>
      <c r="E41" s="41"/>
      <c r="F41" s="26"/>
      <c r="G41" s="40"/>
      <c r="H41" s="54"/>
      <c r="I41" s="54"/>
      <c r="J41" s="54"/>
      <c r="K41" s="54"/>
      <c r="L41" s="54"/>
      <c r="M41" s="54"/>
      <c r="N41" s="33"/>
    </row>
    <row r="42" spans="1:15" s="28" customFormat="1" ht="15" x14ac:dyDescent="0.25">
      <c r="A42" s="27"/>
      <c r="B42" s="40"/>
      <c r="C42" s="41"/>
      <c r="D42" s="41"/>
      <c r="E42" s="41"/>
      <c r="F42" s="40"/>
      <c r="G42" s="40"/>
      <c r="H42" s="54"/>
      <c r="I42" s="54"/>
      <c r="J42" s="54"/>
      <c r="K42" s="54"/>
      <c r="L42" s="54"/>
      <c r="M42" s="54"/>
      <c r="N42" s="33"/>
    </row>
    <row r="43" spans="1:15" s="28" customFormat="1" ht="14.25" customHeight="1" x14ac:dyDescent="0.25">
      <c r="A43" s="39"/>
      <c r="B43" s="40"/>
      <c r="C43" s="41"/>
      <c r="D43" s="41"/>
      <c r="E43" s="41"/>
      <c r="F43" s="42"/>
      <c r="G43" s="42"/>
      <c r="H43" s="54"/>
      <c r="I43" s="54"/>
      <c r="J43" s="54"/>
      <c r="K43" s="54"/>
      <c r="L43" s="54"/>
      <c r="M43" s="54"/>
      <c r="N43" s="33"/>
    </row>
    <row r="44" spans="1:15" s="28" customFormat="1" ht="14.25" hidden="1" customHeight="1" x14ac:dyDescent="0.25">
      <c r="A44" s="39"/>
      <c r="B44" s="40"/>
      <c r="C44" s="41"/>
      <c r="D44" s="41"/>
      <c r="E44" s="41"/>
      <c r="F44" s="42"/>
      <c r="G44" s="42"/>
      <c r="H44" s="54"/>
      <c r="I44" s="54"/>
      <c r="J44" s="54"/>
      <c r="K44" s="54"/>
      <c r="L44" s="54"/>
      <c r="M44" s="54"/>
      <c r="N44" s="33"/>
    </row>
    <row r="45" spans="1:15" s="28" customFormat="1" ht="14.25" hidden="1" customHeight="1" x14ac:dyDescent="0.25">
      <c r="A45" s="22" t="s">
        <v>8</v>
      </c>
      <c r="B45" s="40"/>
      <c r="C45" s="41"/>
      <c r="D45" s="41"/>
      <c r="E45" s="41"/>
      <c r="F45" s="42"/>
      <c r="G45" s="42"/>
      <c r="H45" s="54"/>
      <c r="I45" s="54"/>
      <c r="J45" s="54"/>
      <c r="K45" s="54"/>
      <c r="L45" s="54"/>
      <c r="M45" s="54"/>
      <c r="N45" s="33"/>
    </row>
    <row r="46" spans="1:15" s="28" customFormat="1" ht="14.25" hidden="1" customHeight="1" x14ac:dyDescent="0.25">
      <c r="A46" s="16" t="s">
        <v>54</v>
      </c>
      <c r="B46" s="40"/>
      <c r="C46" s="41"/>
      <c r="D46" s="41"/>
      <c r="E46" s="41"/>
      <c r="F46" s="42"/>
      <c r="G46" s="42"/>
      <c r="H46" s="54"/>
      <c r="I46" s="54"/>
      <c r="J46" s="54"/>
      <c r="K46" s="54"/>
      <c r="L46" s="54"/>
      <c r="M46" s="54"/>
      <c r="N46" s="33"/>
    </row>
    <row r="47" spans="1:15" s="28" customFormat="1" ht="14.25" hidden="1" customHeight="1" x14ac:dyDescent="0.3">
      <c r="A47" s="71" t="s">
        <v>57</v>
      </c>
      <c r="B47" s="26" t="s">
        <v>58</v>
      </c>
      <c r="C47" s="58" t="s">
        <v>59</v>
      </c>
      <c r="D47" s="16" t="s">
        <v>18</v>
      </c>
      <c r="E47" s="16">
        <v>6501</v>
      </c>
      <c r="F47" s="26">
        <v>17.259</v>
      </c>
      <c r="G47" s="76" t="s">
        <v>27</v>
      </c>
      <c r="H47" s="54"/>
      <c r="I47" s="54"/>
      <c r="J47" s="54">
        <f>494356-1</f>
        <v>494355</v>
      </c>
      <c r="K47" s="54"/>
      <c r="L47" s="54"/>
      <c r="M47" s="54"/>
      <c r="N47" s="17">
        <f>SUM(J47)</f>
        <v>494355</v>
      </c>
    </row>
    <row r="48" spans="1:15" s="28" customFormat="1" ht="14.25" hidden="1" customHeight="1" x14ac:dyDescent="0.3">
      <c r="A48" s="71" t="s">
        <v>57</v>
      </c>
      <c r="B48" s="26" t="s">
        <v>60</v>
      </c>
      <c r="C48" s="58" t="s">
        <v>59</v>
      </c>
      <c r="D48" s="16" t="s">
        <v>18</v>
      </c>
      <c r="E48" s="16">
        <v>6501</v>
      </c>
      <c r="F48" s="26">
        <v>17.259</v>
      </c>
      <c r="G48" s="76" t="s">
        <v>27</v>
      </c>
      <c r="H48" s="54"/>
      <c r="I48" s="54"/>
      <c r="J48" s="54">
        <v>1</v>
      </c>
      <c r="K48" s="54"/>
      <c r="L48" s="54"/>
      <c r="M48" s="54"/>
      <c r="N48" s="17">
        <f t="shared" ref="N48:N69" si="0">SUM(J48)</f>
        <v>1</v>
      </c>
    </row>
    <row r="49" spans="1:15" s="28" customFormat="1" ht="14.25" hidden="1" customHeight="1" x14ac:dyDescent="0.3">
      <c r="A49" s="27" t="s">
        <v>61</v>
      </c>
      <c r="B49" s="26" t="s">
        <v>58</v>
      </c>
      <c r="C49" s="58" t="s">
        <v>62</v>
      </c>
      <c r="D49" s="16" t="s">
        <v>20</v>
      </c>
      <c r="E49" s="16">
        <v>6502</v>
      </c>
      <c r="F49" s="16">
        <v>17.257999999999999</v>
      </c>
      <c r="G49" s="76" t="s">
        <v>27</v>
      </c>
      <c r="H49" s="54"/>
      <c r="I49" s="54"/>
      <c r="J49" s="54">
        <f>98588-1</f>
        <v>98587</v>
      </c>
      <c r="K49" s="54"/>
      <c r="L49" s="54"/>
      <c r="M49" s="54"/>
      <c r="N49" s="17">
        <f t="shared" si="0"/>
        <v>98587</v>
      </c>
    </row>
    <row r="50" spans="1:15" s="28" customFormat="1" ht="14.25" hidden="1" customHeight="1" x14ac:dyDescent="0.3">
      <c r="A50" s="27" t="s">
        <v>61</v>
      </c>
      <c r="B50" s="26" t="s">
        <v>60</v>
      </c>
      <c r="C50" s="58" t="s">
        <v>62</v>
      </c>
      <c r="D50" s="16" t="s">
        <v>20</v>
      </c>
      <c r="E50" s="16">
        <v>6502</v>
      </c>
      <c r="F50" s="16">
        <v>17.257999999999999</v>
      </c>
      <c r="G50" s="76" t="s">
        <v>27</v>
      </c>
      <c r="H50" s="54"/>
      <c r="I50" s="54"/>
      <c r="J50" s="54">
        <v>1</v>
      </c>
      <c r="K50" s="54"/>
      <c r="L50" s="54"/>
      <c r="M50" s="54"/>
      <c r="N50" s="17">
        <f t="shared" si="0"/>
        <v>1</v>
      </c>
    </row>
    <row r="51" spans="1:15" s="28" customFormat="1" ht="14.25" hidden="1" customHeight="1" x14ac:dyDescent="0.3">
      <c r="A51" s="27"/>
      <c r="B51" s="26"/>
      <c r="C51" s="58"/>
      <c r="D51" s="32"/>
      <c r="E51" s="32"/>
      <c r="F51" s="16"/>
      <c r="G51" s="76"/>
      <c r="H51" s="54"/>
      <c r="I51" s="54"/>
      <c r="J51" s="54"/>
      <c r="K51" s="54"/>
      <c r="L51" s="54"/>
      <c r="M51" s="54"/>
      <c r="N51" s="17">
        <f t="shared" si="0"/>
        <v>0</v>
      </c>
    </row>
    <row r="52" spans="1:15" s="28" customFormat="1" ht="14.25" hidden="1" customHeight="1" x14ac:dyDescent="0.3">
      <c r="A52" s="27"/>
      <c r="B52" s="26"/>
      <c r="C52" s="16"/>
      <c r="D52" s="32" t="s">
        <v>20</v>
      </c>
      <c r="E52" s="32">
        <v>6502</v>
      </c>
      <c r="F52" s="16">
        <v>17.257999999999999</v>
      </c>
      <c r="G52" s="76" t="s">
        <v>27</v>
      </c>
      <c r="H52" s="54"/>
      <c r="I52" s="54"/>
      <c r="J52" s="54"/>
      <c r="K52" s="54"/>
      <c r="L52" s="54"/>
      <c r="M52" s="54"/>
      <c r="N52" s="17">
        <f t="shared" si="0"/>
        <v>0</v>
      </c>
    </row>
    <row r="53" spans="1:15" s="28" customFormat="1" ht="14.25" hidden="1" customHeight="1" x14ac:dyDescent="0.3">
      <c r="A53" s="27"/>
      <c r="B53" s="26"/>
      <c r="C53" s="16"/>
      <c r="D53" s="32" t="s">
        <v>20</v>
      </c>
      <c r="E53" s="32">
        <v>6502</v>
      </c>
      <c r="F53" s="16">
        <v>17.257999999999999</v>
      </c>
      <c r="G53" s="76" t="s">
        <v>27</v>
      </c>
      <c r="H53" s="54"/>
      <c r="I53" s="54"/>
      <c r="J53" s="54"/>
      <c r="K53" s="54"/>
      <c r="L53" s="54"/>
      <c r="M53" s="54"/>
      <c r="N53" s="17">
        <f t="shared" si="0"/>
        <v>0</v>
      </c>
    </row>
    <row r="54" spans="1:15" s="28" customFormat="1" ht="14.25" hidden="1" customHeight="1" x14ac:dyDescent="0.3">
      <c r="A54" s="27"/>
      <c r="B54" s="26"/>
      <c r="C54" s="58"/>
      <c r="D54" s="32"/>
      <c r="E54" s="32"/>
      <c r="F54" s="16"/>
      <c r="G54" s="76"/>
      <c r="H54" s="54"/>
      <c r="I54" s="54"/>
      <c r="J54" s="54"/>
      <c r="K54" s="54"/>
      <c r="L54" s="54"/>
      <c r="M54" s="54"/>
      <c r="N54" s="17">
        <f t="shared" si="0"/>
        <v>0</v>
      </c>
    </row>
    <row r="55" spans="1:15" s="28" customFormat="1" ht="14.25" hidden="1" customHeight="1" x14ac:dyDescent="0.3">
      <c r="A55" s="27"/>
      <c r="B55" s="26"/>
      <c r="C55" s="60"/>
      <c r="D55" s="32" t="s">
        <v>19</v>
      </c>
      <c r="E55" s="26">
        <v>6503</v>
      </c>
      <c r="F55" s="16">
        <v>17.277999999999999</v>
      </c>
      <c r="G55" s="76" t="s">
        <v>27</v>
      </c>
      <c r="H55" s="54"/>
      <c r="I55" s="54"/>
      <c r="J55" s="54"/>
      <c r="K55" s="54"/>
      <c r="L55" s="54"/>
      <c r="M55" s="54"/>
      <c r="N55" s="17">
        <f t="shared" si="0"/>
        <v>0</v>
      </c>
    </row>
    <row r="56" spans="1:15" s="28" customFormat="1" ht="14.25" hidden="1" customHeight="1" x14ac:dyDescent="0.3">
      <c r="A56" s="27"/>
      <c r="B56" s="26"/>
      <c r="C56" s="60"/>
      <c r="D56" s="32" t="s">
        <v>19</v>
      </c>
      <c r="E56" s="26">
        <v>6503</v>
      </c>
      <c r="F56" s="16">
        <v>17.277999999999999</v>
      </c>
      <c r="G56" s="76" t="s">
        <v>27</v>
      </c>
      <c r="H56" s="54"/>
      <c r="I56" s="54"/>
      <c r="J56" s="54"/>
      <c r="K56" s="54"/>
      <c r="L56" s="54"/>
      <c r="M56" s="54"/>
      <c r="N56" s="17">
        <f t="shared" si="0"/>
        <v>0</v>
      </c>
    </row>
    <row r="57" spans="1:15" s="28" customFormat="1" ht="14.25" hidden="1" customHeight="1" x14ac:dyDescent="0.3">
      <c r="A57" s="27"/>
      <c r="B57" s="57"/>
      <c r="C57" s="43"/>
      <c r="D57" s="16"/>
      <c r="E57" s="26"/>
      <c r="F57" s="16"/>
      <c r="G57" s="76"/>
      <c r="H57" s="54"/>
      <c r="I57" s="54"/>
      <c r="J57" s="54"/>
      <c r="K57" s="54"/>
      <c r="L57" s="54"/>
      <c r="M57" s="54"/>
      <c r="N57" s="17">
        <f t="shared" si="0"/>
        <v>0</v>
      </c>
      <c r="O57" s="61"/>
    </row>
    <row r="58" spans="1:15" s="28" customFormat="1" ht="14.25" hidden="1" customHeight="1" x14ac:dyDescent="0.3">
      <c r="A58" s="27"/>
      <c r="B58" s="26"/>
      <c r="C58" s="16"/>
      <c r="D58" s="32" t="s">
        <v>19</v>
      </c>
      <c r="E58" s="72">
        <v>6503</v>
      </c>
      <c r="F58" s="16">
        <v>17.277999999999999</v>
      </c>
      <c r="G58" s="76" t="s">
        <v>27</v>
      </c>
      <c r="H58" s="54"/>
      <c r="I58" s="54"/>
      <c r="J58" s="54"/>
      <c r="K58" s="54"/>
      <c r="L58" s="54"/>
      <c r="M58" s="54"/>
      <c r="N58" s="17">
        <f t="shared" si="0"/>
        <v>0</v>
      </c>
    </row>
    <row r="59" spans="1:15" s="28" customFormat="1" ht="14.25" hidden="1" customHeight="1" x14ac:dyDescent="0.3">
      <c r="A59" s="27"/>
      <c r="B59" s="26"/>
      <c r="C59" s="16"/>
      <c r="D59" s="32" t="s">
        <v>19</v>
      </c>
      <c r="E59" s="72">
        <v>6503</v>
      </c>
      <c r="F59" s="16">
        <v>17.277999999999999</v>
      </c>
      <c r="G59" s="76" t="s">
        <v>27</v>
      </c>
      <c r="H59" s="54"/>
      <c r="I59" s="54"/>
      <c r="J59" s="54"/>
      <c r="K59" s="54"/>
      <c r="L59" s="54"/>
      <c r="M59" s="54"/>
      <c r="N59" s="17">
        <f t="shared" si="0"/>
        <v>0</v>
      </c>
      <c r="O59" s="59">
        <f>SUM(N57:N59)</f>
        <v>0</v>
      </c>
    </row>
    <row r="60" spans="1:15" s="28" customFormat="1" ht="14.25" hidden="1" customHeight="1" x14ac:dyDescent="0.25">
      <c r="A60" s="27"/>
      <c r="B60" s="26"/>
      <c r="C60" s="60"/>
      <c r="D60" s="16"/>
      <c r="E60" s="26"/>
      <c r="F60" s="16"/>
      <c r="G60" s="42"/>
      <c r="H60" s="54"/>
      <c r="I60" s="54"/>
      <c r="J60" s="54"/>
      <c r="K60" s="54"/>
      <c r="L60" s="54"/>
      <c r="M60" s="54"/>
      <c r="N60" s="17">
        <f t="shared" si="0"/>
        <v>0</v>
      </c>
    </row>
    <row r="61" spans="1:15" s="28" customFormat="1" ht="14.25" hidden="1" customHeight="1" x14ac:dyDescent="0.25">
      <c r="A61" s="27"/>
      <c r="B61" s="26"/>
      <c r="C61" s="60"/>
      <c r="D61" s="16"/>
      <c r="E61" s="26"/>
      <c r="F61" s="16"/>
      <c r="G61" s="42"/>
      <c r="H61" s="54"/>
      <c r="I61" s="54"/>
      <c r="J61" s="54"/>
      <c r="K61" s="54"/>
      <c r="L61" s="54"/>
      <c r="M61" s="54"/>
      <c r="N61" s="17">
        <f t="shared" si="0"/>
        <v>0</v>
      </c>
    </row>
    <row r="62" spans="1:15" s="28" customFormat="1" ht="14.25" hidden="1" customHeight="1" x14ac:dyDescent="0.25">
      <c r="A62" s="27"/>
      <c r="B62" s="26"/>
      <c r="C62" s="60"/>
      <c r="D62" s="16"/>
      <c r="E62" s="26"/>
      <c r="F62" s="16"/>
      <c r="G62" s="42"/>
      <c r="H62" s="54"/>
      <c r="I62" s="54"/>
      <c r="J62" s="54"/>
      <c r="K62" s="54"/>
      <c r="L62" s="54"/>
      <c r="M62" s="54"/>
      <c r="N62" s="17">
        <f t="shared" si="0"/>
        <v>0</v>
      </c>
    </row>
    <row r="63" spans="1:15" s="28" customFormat="1" ht="14.25" hidden="1" customHeight="1" x14ac:dyDescent="0.25">
      <c r="A63" s="27"/>
      <c r="B63" s="57"/>
      <c r="C63" s="43"/>
      <c r="D63" s="16"/>
      <c r="E63" s="26"/>
      <c r="F63" s="16"/>
      <c r="G63" s="42"/>
      <c r="H63" s="54"/>
      <c r="I63" s="54"/>
      <c r="J63" s="54"/>
      <c r="K63" s="54"/>
      <c r="L63" s="54"/>
      <c r="M63" s="54"/>
      <c r="N63" s="17">
        <f t="shared" si="0"/>
        <v>0</v>
      </c>
      <c r="O63" s="61"/>
    </row>
    <row r="64" spans="1:15" s="28" customFormat="1" ht="14.25" hidden="1" customHeight="1" x14ac:dyDescent="0.25">
      <c r="A64" s="27"/>
      <c r="B64" s="26"/>
      <c r="C64" s="43"/>
      <c r="D64" s="16"/>
      <c r="E64" s="26"/>
      <c r="F64" s="16"/>
      <c r="G64" s="42"/>
      <c r="H64" s="54"/>
      <c r="I64" s="54"/>
      <c r="J64" s="54"/>
      <c r="K64" s="54"/>
      <c r="L64" s="54"/>
      <c r="M64" s="54"/>
      <c r="N64" s="17">
        <f t="shared" si="0"/>
        <v>0</v>
      </c>
    </row>
    <row r="65" spans="1:15" s="28" customFormat="1" ht="14.25" hidden="1" customHeight="1" x14ac:dyDescent="0.25">
      <c r="A65" s="27"/>
      <c r="B65" s="26"/>
      <c r="C65" s="43"/>
      <c r="D65" s="16"/>
      <c r="E65" s="26"/>
      <c r="F65" s="16"/>
      <c r="G65" s="42"/>
      <c r="H65" s="54"/>
      <c r="I65" s="54"/>
      <c r="J65" s="54"/>
      <c r="K65" s="54"/>
      <c r="L65" s="54"/>
      <c r="M65" s="54"/>
      <c r="N65" s="17">
        <f t="shared" si="0"/>
        <v>0</v>
      </c>
      <c r="O65" s="59">
        <f>SUM(N63:N65)</f>
        <v>0</v>
      </c>
    </row>
    <row r="66" spans="1:15" s="28" customFormat="1" ht="14.25" hidden="1" customHeight="1" x14ac:dyDescent="0.25">
      <c r="A66" s="27"/>
      <c r="B66" s="26"/>
      <c r="C66" s="16"/>
      <c r="D66" s="16"/>
      <c r="E66" s="26"/>
      <c r="F66" s="16"/>
      <c r="G66" s="42"/>
      <c r="H66" s="54"/>
      <c r="I66" s="54"/>
      <c r="J66" s="54"/>
      <c r="K66" s="54"/>
      <c r="L66" s="54"/>
      <c r="M66" s="54"/>
      <c r="N66" s="17">
        <f t="shared" si="0"/>
        <v>0</v>
      </c>
    </row>
    <row r="67" spans="1:15" s="28" customFormat="1" ht="14.25" hidden="1" customHeight="1" x14ac:dyDescent="0.25">
      <c r="A67" s="27"/>
      <c r="B67" s="26"/>
      <c r="C67" s="16"/>
      <c r="D67" s="16"/>
      <c r="E67" s="26"/>
      <c r="F67" s="16"/>
      <c r="G67" s="42"/>
      <c r="H67" s="54"/>
      <c r="I67" s="54"/>
      <c r="J67" s="54"/>
      <c r="K67" s="54"/>
      <c r="L67" s="54"/>
      <c r="M67" s="54"/>
      <c r="N67" s="17">
        <f t="shared" si="0"/>
        <v>0</v>
      </c>
    </row>
    <row r="68" spans="1:15" s="28" customFormat="1" ht="15" hidden="1" x14ac:dyDescent="0.25">
      <c r="A68" s="27"/>
      <c r="B68" s="26"/>
      <c r="C68" s="43"/>
      <c r="D68" s="16"/>
      <c r="E68" s="58"/>
      <c r="F68" s="16"/>
      <c r="G68" s="42"/>
      <c r="H68" s="54"/>
      <c r="I68" s="54"/>
      <c r="J68" s="54"/>
      <c r="K68" s="54"/>
      <c r="L68" s="54"/>
      <c r="M68" s="54"/>
      <c r="N68" s="17">
        <f t="shared" si="0"/>
        <v>0</v>
      </c>
    </row>
    <row r="69" spans="1:15" s="28" customFormat="1" ht="15" hidden="1" x14ac:dyDescent="0.25">
      <c r="A69" s="27"/>
      <c r="B69" s="26"/>
      <c r="C69" s="56"/>
      <c r="D69" s="16"/>
      <c r="E69" s="58"/>
      <c r="F69" s="16"/>
      <c r="G69" s="42"/>
      <c r="H69" s="54"/>
      <c r="I69" s="54"/>
      <c r="J69" s="54"/>
      <c r="K69" s="54"/>
      <c r="L69" s="54"/>
      <c r="M69" s="54"/>
      <c r="N69" s="17">
        <f t="shared" si="0"/>
        <v>0</v>
      </c>
    </row>
    <row r="70" spans="1:15" s="28" customFormat="1" ht="15" hidden="1" x14ac:dyDescent="0.25">
      <c r="A70" s="44"/>
      <c r="B70" s="57"/>
      <c r="C70" s="43"/>
      <c r="D70" s="16"/>
      <c r="E70" s="26"/>
      <c r="F70" s="16"/>
      <c r="G70" s="42"/>
      <c r="H70" s="54"/>
      <c r="I70" s="54"/>
      <c r="J70" s="54"/>
      <c r="K70" s="54"/>
      <c r="L70" s="54"/>
      <c r="M70" s="54"/>
      <c r="N70" s="33"/>
    </row>
    <row r="71" spans="1:15" s="28" customFormat="1" ht="14.25" hidden="1" customHeight="1" x14ac:dyDescent="0.25">
      <c r="A71" s="44"/>
      <c r="B71" s="26"/>
      <c r="C71" s="43"/>
      <c r="D71" s="16"/>
      <c r="E71" s="26"/>
      <c r="F71" s="16"/>
      <c r="G71" s="42"/>
      <c r="H71" s="54"/>
      <c r="I71" s="54"/>
      <c r="J71" s="54"/>
      <c r="K71" s="54"/>
      <c r="L71" s="54"/>
      <c r="M71" s="54"/>
      <c r="N71" s="33"/>
    </row>
    <row r="72" spans="1:15" s="14" customFormat="1" ht="17.25" hidden="1" customHeight="1" x14ac:dyDescent="0.3">
      <c r="A72" s="74" t="s">
        <v>12</v>
      </c>
      <c r="B72" s="36"/>
      <c r="C72" s="37"/>
      <c r="D72" s="36"/>
      <c r="E72" s="37"/>
      <c r="F72" s="36"/>
      <c r="G72" s="36"/>
      <c r="H72" s="54"/>
      <c r="I72" s="54"/>
      <c r="J72" s="54"/>
      <c r="K72" s="54"/>
      <c r="L72" s="54"/>
      <c r="M72" s="54"/>
      <c r="N72" s="33"/>
    </row>
    <row r="73" spans="1:15" s="14" customFormat="1" ht="18.75" customHeight="1" x14ac:dyDescent="0.3">
      <c r="A73" s="27" t="s">
        <v>0</v>
      </c>
      <c r="B73" s="27"/>
      <c r="C73" s="38"/>
      <c r="D73" s="38"/>
      <c r="E73" s="38"/>
      <c r="F73" s="38"/>
      <c r="G73" s="38"/>
      <c r="H73" s="55">
        <f>SUM(H6:H72)</f>
        <v>14086.92</v>
      </c>
      <c r="I73" s="55">
        <f>SUM(I16:I20)</f>
        <v>158002.31</v>
      </c>
      <c r="J73" s="55">
        <f>SUM(J45:J70)</f>
        <v>592944</v>
      </c>
      <c r="K73" s="55">
        <f>SUM(K23:K26)</f>
        <v>331264.69</v>
      </c>
      <c r="L73" s="55">
        <f>SUM(L23:L27)</f>
        <v>95000</v>
      </c>
      <c r="M73" s="55">
        <f>SUM(M36:M42)</f>
        <v>3502.8</v>
      </c>
      <c r="N73" s="33"/>
    </row>
    <row r="74" spans="1:15" s="30" customFormat="1" ht="16.5" x14ac:dyDescent="0.3">
      <c r="A74" s="14"/>
      <c r="B74" s="14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</row>
    <row r="75" spans="1:15" s="14" customFormat="1" ht="16.5" x14ac:dyDescent="0.3">
      <c r="A75" s="30" t="s">
        <v>9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1:15" s="14" customFormat="1" ht="15" hidden="1" customHeight="1" x14ac:dyDescent="0.3">
      <c r="A76" s="30" t="s">
        <v>40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</row>
    <row r="77" spans="1:15" s="14" customFormat="1" ht="17.25" hidden="1" customHeight="1" x14ac:dyDescent="0.3">
      <c r="A77" s="67" t="s">
        <v>35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</row>
    <row r="78" spans="1:15" ht="15" hidden="1" x14ac:dyDescent="0.25">
      <c r="A78" s="30" t="s">
        <v>51</v>
      </c>
    </row>
    <row r="79" spans="1:15" ht="15" hidden="1" x14ac:dyDescent="0.25">
      <c r="A79" s="67" t="s">
        <v>52</v>
      </c>
    </row>
    <row r="80" spans="1:15" ht="15" hidden="1" x14ac:dyDescent="0.25">
      <c r="A80" s="30" t="s">
        <v>55</v>
      </c>
    </row>
    <row r="81" spans="1:1" ht="15" hidden="1" x14ac:dyDescent="0.25">
      <c r="A81" s="67" t="s">
        <v>56</v>
      </c>
    </row>
    <row r="82" spans="1:1" ht="15" hidden="1" x14ac:dyDescent="0.25">
      <c r="A82" s="30" t="s">
        <v>63</v>
      </c>
    </row>
    <row r="83" spans="1:1" ht="15" hidden="1" x14ac:dyDescent="0.25">
      <c r="A83" s="67" t="s">
        <v>64</v>
      </c>
    </row>
    <row r="84" spans="1:1" ht="15" hidden="1" x14ac:dyDescent="0.25">
      <c r="A84" s="30" t="s">
        <v>76</v>
      </c>
    </row>
    <row r="85" spans="1:1" ht="15" hidden="1" x14ac:dyDescent="0.25">
      <c r="A85" s="67" t="s">
        <v>75</v>
      </c>
    </row>
    <row r="86" spans="1:1" ht="15" x14ac:dyDescent="0.25">
      <c r="A86" s="30" t="s">
        <v>86</v>
      </c>
    </row>
    <row r="87" spans="1:1" ht="15" x14ac:dyDescent="0.25">
      <c r="A87" s="67" t="s">
        <v>85</v>
      </c>
    </row>
    <row r="96" spans="1:1" ht="16.5" x14ac:dyDescent="0.3">
      <c r="A96" s="14" t="s">
        <v>30</v>
      </c>
    </row>
    <row r="97" spans="1:1" ht="16.5" x14ac:dyDescent="0.3">
      <c r="A97" s="77" t="s">
        <v>33</v>
      </c>
    </row>
    <row r="98" spans="1:1" ht="16.5" x14ac:dyDescent="0.3">
      <c r="A98" s="14" t="s">
        <v>31</v>
      </c>
    </row>
    <row r="99" spans="1:1" ht="16.5" x14ac:dyDescent="0.3">
      <c r="A99" s="77" t="s">
        <v>32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2024-10-11T18:53:22Z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