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0C310524-4552-4CC0-B597-845560376768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NORTH CENTRAL WIB" sheetId="2" r:id="rId1"/>
  </sheets>
  <definedNames>
    <definedName name="_xlnm.Print_Area" localSheetId="0">'NORTH CENTRAL WIB'!$A$1:$H$80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76" i="2" l="1"/>
  <c r="O35" i="2"/>
  <c r="O42" i="2"/>
  <c r="M41" i="2"/>
  <c r="O41" i="2" s="1"/>
  <c r="O25" i="2"/>
  <c r="L76" i="2"/>
  <c r="O24" i="2"/>
  <c r="K76" i="2"/>
  <c r="J52" i="2"/>
  <c r="O52" i="2" s="1"/>
  <c r="J50" i="2"/>
  <c r="O50" i="2" s="1"/>
  <c r="O51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18" i="2"/>
  <c r="I17" i="2"/>
  <c r="I76" i="2" s="1"/>
  <c r="O34" i="2"/>
  <c r="H76" i="2"/>
  <c r="M76" i="2" l="1"/>
  <c r="J76" i="2"/>
  <c r="O17" i="2"/>
  <c r="P62" i="2"/>
  <c r="P68" i="2"/>
</calcChain>
</file>

<file path=xl/sharedStrings.xml><?xml version="1.0" encoding="utf-8"?>
<sst xmlns="http://schemas.openxmlformats.org/spreadsheetml/2006/main" count="146" uniqueCount="89">
  <si>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</si>
  <si>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</si>
  <si>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</si>
  <si>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</si>
  <si>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</si>
  <si>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</si>
  <si>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</si>
  <si>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</si>
  <si>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</si>
  <si>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</si>
  <si>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</si>
  <si>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>NORTH CENTRAL MA WIB</t>
  </si>
  <si>
    <t xml:space="preserve"> </t>
  </si>
  <si>
    <t>N/A</t>
  </si>
  <si>
    <t>17.207</t>
  </si>
  <si>
    <t>CT EOL 21CCNCENTRADE</t>
  </si>
  <si>
    <t>4400-3067</t>
  </si>
  <si>
    <t>K103</t>
  </si>
  <si>
    <t>7003-1631</t>
  </si>
  <si>
    <t>7003-1778</t>
  </si>
  <si>
    <t>7003-1630</t>
  </si>
  <si>
    <t>7002-6626</t>
  </si>
  <si>
    <t>K105</t>
  </si>
  <si>
    <t>K107</t>
  </si>
  <si>
    <t>K284</t>
  </si>
  <si>
    <t>FAIN #</t>
  </si>
  <si>
    <t>TA38685-22-55-A-25</t>
  </si>
  <si>
    <t>AA-38535-22-55-A-25</t>
  </si>
  <si>
    <t>ES38736-22-55-A-25</t>
  </si>
  <si>
    <t>DV35786-21-55-5-25</t>
  </si>
  <si>
    <t>VENDOR CUSTOMER CODE</t>
  </si>
  <si>
    <t>UEI #</t>
  </si>
  <si>
    <t>SLRBKDH2VLD5</t>
  </si>
  <si>
    <t>VC6000170635</t>
  </si>
  <si>
    <t>WPP SNAP EXPANSION</t>
  </si>
  <si>
    <t>TO ADD WPP SNAP EXPANSION FUNDS</t>
  </si>
  <si>
    <t>CT EOL 25CCNCENWP</t>
  </si>
  <si>
    <t>JULY 1, 2024-SEPT. 30, 2024</t>
  </si>
  <si>
    <t>F20243067</t>
  </si>
  <si>
    <t>INITIAL AWARD FY25</t>
  </si>
  <si>
    <t>INITIAL AWARD FY25 JUNE 5, 2024</t>
  </si>
  <si>
    <t>234MA441Q7503 </t>
  </si>
  <si>
    <t>BUDGET #1 FY25</t>
  </si>
  <si>
    <t>CT EOL 25CCNCENNEGREA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</si>
  <si>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</si>
  <si>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</si>
  <si>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</si>
  <si>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</si>
  <si>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</si>
  <si>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</si>
  <si>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</si>
  <si>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BUDGET #1 FY25 JULY 23, 2024</t>
  </si>
  <si>
    <t>TO ADD RESEA FUNDS</t>
  </si>
  <si>
    <t>BUDGET #2 FY25</t>
  </si>
  <si>
    <t>CT EOL 25CCNCENWIA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</si>
  <si>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</si>
  <si>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</si>
  <si>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</si>
  <si>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</si>
  <si>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</si>
  <si>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</si>
  <si>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</si>
  <si>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</si>
  <si>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 SEPT 18, 2024</t>
  </si>
  <si>
    <t>TO ADD SOS FUNDS</t>
  </si>
  <si>
    <t>BUDGET #3 FY25</t>
  </si>
  <si>
    <t>CT EOL 25CCNCENSOSWTF</t>
  </si>
  <si>
    <t>STATE ONE STOP</t>
  </si>
  <si>
    <t>STOSCC2025</t>
  </si>
  <si>
    <t>7003-0803</t>
  </si>
  <si>
    <t>BUDGET #4 FY25</t>
  </si>
  <si>
    <t>WORKFORCE TRAINING FUND</t>
  </si>
  <si>
    <t>WTRUSTF25</t>
  </si>
  <si>
    <t>7003-0135</t>
  </si>
  <si>
    <t>K264</t>
  </si>
  <si>
    <t>TO ADD WTF FUNDS</t>
  </si>
  <si>
    <t>BUDGET #4 FY25 SEPT 20, 2024</t>
  </si>
  <si>
    <t>BUDGET #5 FY25</t>
  </si>
  <si>
    <t>CT EOL 25CCNCENVETSUI</t>
  </si>
  <si>
    <t>JULY 24, 2024-DECEMBER 31, 2024</t>
  </si>
  <si>
    <t>FVETS2024</t>
  </si>
  <si>
    <t>7002-6628</t>
  </si>
  <si>
    <t>K111</t>
  </si>
  <si>
    <t>JVSG-RISING STAR</t>
  </si>
  <si>
    <t>K108</t>
  </si>
  <si>
    <t>TO ADD JVSG FUNDS</t>
  </si>
  <si>
    <t>BUDGET #5 FY25 OCT 11, 2024</t>
  </si>
  <si>
    <t>BUDGET #'6 FY25</t>
  </si>
  <si>
    <t>BUDGET #6 FY25 OCT 24,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</si>
</sst>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color indexed="10"/>
      <name val="Book Antiqua"/>
      <family val="1"/>
    </font>
    <font>
      <b/>
      <sz val="15.5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"/>
      <color indexed="10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sz val="12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5" fillId="0" borderId="0"/>
  </cellStyleXfs>
  <cellXfs count="9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8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0" xfId="0" applyFont="1"/>
    <xf numFmtId="0" fontId="10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4" fontId="11" fillId="0" borderId="1" xfId="0" applyNumberFormat="1" applyFont="1" applyBorder="1"/>
    <xf numFmtId="0" fontId="10" fillId="0" borderId="1" xfId="0" applyFont="1" applyBorder="1" applyAlignment="1">
      <alignment horizontal="center"/>
    </xf>
    <xf numFmtId="7" fontId="11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7" fontId="11" fillId="0" borderId="5" xfId="0" applyNumberFormat="1" applyFont="1" applyBorder="1" applyAlignment="1">
      <alignment horizontal="center" wrapText="1"/>
    </xf>
    <xf numFmtId="7" fontId="11" fillId="0" borderId="1" xfId="0" applyNumberFormat="1" applyFont="1" applyBorder="1" applyAlignment="1">
      <alignment horizontal="center" wrapText="1"/>
    </xf>
    <xf numFmtId="7" fontId="11" fillId="0" borderId="6" xfId="0" applyNumberFormat="1" applyFont="1" applyBorder="1" applyAlignment="1">
      <alignment horizontal="center" wrapText="1"/>
    </xf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7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7" fontId="11" fillId="0" borderId="1" xfId="0" applyNumberFormat="1" applyFont="1" applyBorder="1"/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43" fontId="11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wrapText="1"/>
    </xf>
    <xf numFmtId="0" fontId="11" fillId="0" borderId="5" xfId="0" quotePrefix="1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7" fillId="0" borderId="7" xfId="0" applyFont="1" applyBorder="1" applyAlignment="1">
      <alignment horizontal="left"/>
    </xf>
    <xf numFmtId="0" fontId="10" fillId="0" borderId="7" xfId="0" quotePrefix="1" applyFont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7" fontId="11" fillId="0" borderId="7" xfId="0" applyNumberFormat="1" applyFont="1" applyBorder="1" applyAlignment="1">
      <alignment horizontal="center"/>
    </xf>
    <xf numFmtId="44" fontId="11" fillId="0" borderId="7" xfId="0" applyNumberFormat="1" applyFont="1" applyBorder="1"/>
    <xf numFmtId="49" fontId="11" fillId="0" borderId="5" xfId="0" applyNumberFormat="1" applyFont="1" applyBorder="1" applyAlignment="1">
      <alignment horizontal="center" wrapText="1"/>
    </xf>
    <xf numFmtId="0" fontId="11" fillId="0" borderId="1" xfId="0" applyFont="1" applyBorder="1"/>
    <xf numFmtId="0" fontId="11" fillId="0" borderId="7" xfId="0" quotePrefix="1" applyFont="1" applyBorder="1" applyAlignment="1">
      <alignment horizontal="center"/>
    </xf>
    <xf numFmtId="44" fontId="11" fillId="0" borderId="5" xfId="1" applyFont="1" applyFill="1" applyBorder="1" applyAlignment="1">
      <alignment horizontal="center" wrapText="1"/>
    </xf>
    <xf numFmtId="44" fontId="11" fillId="0" borderId="1" xfId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" xfId="0" quotePrefix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7" fontId="12" fillId="0" borderId="0" xfId="0" applyNumberFormat="1" applyFont="1"/>
    <xf numFmtId="0" fontId="17" fillId="0" borderId="1" xfId="0" applyFont="1" applyBorder="1" applyAlignment="1">
      <alignment horizontal="center" vertical="center"/>
    </xf>
    <xf numFmtId="44" fontId="12" fillId="0" borderId="0" xfId="1" applyFont="1" applyFill="1"/>
    <xf numFmtId="0" fontId="11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44" fontId="10" fillId="0" borderId="0" xfId="0" applyNumberFormat="1" applyFont="1"/>
    <xf numFmtId="0" fontId="4" fillId="0" borderId="0" xfId="0" applyFont="1"/>
    <xf numFmtId="0" fontId="17" fillId="0" borderId="1" xfId="0" quotePrefix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44" fontId="11" fillId="0" borderId="3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/>
    </xf>
    <xf numFmtId="37" fontId="11" fillId="0" borderId="1" xfId="2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3" fillId="0" borderId="6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0" xfId="0" applyFont="1"/>
    <xf numFmtId="0" fontId="18" fillId="0" borderId="1" xfId="0" applyFont="1" applyBorder="1"/>
    <xf numFmtId="44" fontId="11" fillId="0" borderId="5" xfId="1" applyFont="1" applyBorder="1" applyAlignment="1">
      <alignment horizontal="center" wrapText="1"/>
    </xf>
    <xf numFmtId="0" fontId="11" fillId="0" borderId="1" xfId="0" applyFont="1" applyBorder="1" applyAlignment="1" applyProtection="1">
      <alignment horizontal="center"/>
      <protection locked="0"/>
    </xf>
    <xf numFmtId="0" fontId="22" fillId="0" borderId="8" xfId="0" applyFont="1" applyBorder="1" applyAlignment="1">
      <alignment horizontal="center" wrapText="1"/>
    </xf>
    <xf numFmtId="44" fontId="11" fillId="0" borderId="1" xfId="1" applyFont="1" applyBorder="1" applyAlignment="1">
      <alignment horizontal="center"/>
    </xf>
    <xf numFmtId="44" fontId="11" fillId="0" borderId="1" xfId="1" applyFont="1" applyBorder="1" applyAlignment="1">
      <alignment horizontal="center" wrapText="1"/>
    </xf>
    <xf numFmtId="44" fontId="11" fillId="0" borderId="6" xfId="1" applyFont="1" applyBorder="1" applyAlignment="1">
      <alignment horizontal="center" wrapText="1"/>
    </xf>
    <xf numFmtId="0" fontId="18" fillId="0" borderId="9" xfId="0" applyFont="1" applyBorder="1" applyAlignment="1">
      <alignment horizontal="center"/>
    </xf>
    <xf numFmtId="0" fontId="13" fillId="0" borderId="1" xfId="0" applyFont="1" applyBorder="1"/>
    <xf numFmtId="0" fontId="13" fillId="0" borderId="1" xfId="0" quotePrefix="1" applyFont="1" applyBorder="1" applyAlignment="1">
      <alignment horizontal="center"/>
    </xf>
    <xf numFmtId="49" fontId="13" fillId="0" borderId="1" xfId="0" applyNumberFormat="1" applyFont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1" fillId="0" borderId="5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2"/>
  <sheetViews>
    <sheetView tabSelected="1" zoomScale="120" zoomScaleNormal="120" workbookViewId="0">
      <selection activeCell="D93" sqref="D93"/>
    </sheetView>
  </sheetViews>
  <sheetFormatPr defaultColWidth="9.140625" defaultRowHeight="13.5" x14ac:dyDescent="0.25"/>
  <cols>
    <col min="1" max="1" width="45.85546875" style="3" customWidth="1"/>
    <col min="2" max="2" width="37" style="3" customWidth="1"/>
    <col min="3" max="3" width="13.7109375" style="2" customWidth="1"/>
    <col min="4" max="4" width="12.85546875" style="2" customWidth="1"/>
    <col min="5" max="5" width="13.7109375" style="2" customWidth="1"/>
    <col min="6" max="6" width="9.42578125" style="2" customWidth="1"/>
    <col min="7" max="7" width="22.85546875" style="2" customWidth="1"/>
    <col min="8" max="8" width="19.7109375" style="2" hidden="1" customWidth="1"/>
    <col min="9" max="12" width="17.85546875" style="2" hidden="1" customWidth="1"/>
    <col min="13" max="13" width="18" style="2" hidden="1" customWidth="1"/>
    <col min="14" max="14" width="18" style="2" customWidth="1"/>
    <col min="15" max="15" width="12.140625" style="3" hidden="1" customWidth="1"/>
    <col min="16" max="16" width="11.5703125" style="3" bestFit="1" customWidth="1"/>
    <col min="17" max="16384" width="9.140625" style="3"/>
  </cols>
  <sheetData>
    <row r="1" spans="1:15" ht="29.25" customHeight="1" x14ac:dyDescent="0.3">
      <c r="B1" s="92" t="s">
        <v>10</v>
      </c>
      <c r="C1" s="93"/>
      <c r="D1" s="93"/>
      <c r="E1" s="93"/>
      <c r="F1" s="93"/>
      <c r="G1" s="93"/>
      <c r="H1" s="93"/>
      <c r="I1" s="65"/>
      <c r="J1" s="65"/>
      <c r="K1" s="65"/>
      <c r="L1" s="65"/>
      <c r="M1" s="65"/>
      <c r="N1" s="65"/>
    </row>
    <row r="2" spans="1:15" ht="22.5" customHeight="1" x14ac:dyDescent="0.3">
      <c r="A2" s="10" t="s">
        <v>11</v>
      </c>
      <c r="B2" s="9" t="s">
        <v>7</v>
      </c>
      <c r="C2" s="1"/>
    </row>
    <row r="3" spans="1:15" ht="21" thickBot="1" x14ac:dyDescent="0.35">
      <c r="A3" s="4"/>
      <c r="B3" s="5"/>
      <c r="C3" s="1"/>
    </row>
    <row r="4" spans="1:15" s="14" customFormat="1" ht="30.75" thickBot="1" x14ac:dyDescent="0.35">
      <c r="A4" s="11"/>
      <c r="B4" s="12" t="s">
        <v>2</v>
      </c>
      <c r="C4" s="12" t="s">
        <v>3</v>
      </c>
      <c r="D4" s="12" t="s">
        <v>4</v>
      </c>
      <c r="E4" s="12" t="s">
        <v>5</v>
      </c>
      <c r="F4" s="12" t="s">
        <v>1</v>
      </c>
      <c r="G4" s="68" t="s">
        <v>25</v>
      </c>
      <c r="H4" s="12" t="s">
        <v>39</v>
      </c>
      <c r="I4" s="68" t="s">
        <v>42</v>
      </c>
      <c r="J4" s="68" t="s">
        <v>53</v>
      </c>
      <c r="K4" s="68" t="s">
        <v>65</v>
      </c>
      <c r="L4" s="68" t="s">
        <v>70</v>
      </c>
      <c r="M4" s="68" t="s">
        <v>77</v>
      </c>
      <c r="N4" s="68" t="s">
        <v>87</v>
      </c>
      <c r="O4" s="13" t="s">
        <v>6</v>
      </c>
    </row>
    <row r="5" spans="1:15" s="8" customFormat="1" ht="16.5" hidden="1" x14ac:dyDescent="0.3">
      <c r="A5" s="45"/>
      <c r="B5" s="46"/>
      <c r="C5" s="47"/>
      <c r="D5" s="47"/>
      <c r="E5" s="47"/>
      <c r="F5" s="48"/>
      <c r="G5" s="48"/>
      <c r="H5" s="49"/>
      <c r="I5" s="49"/>
      <c r="J5" s="49"/>
      <c r="K5" s="49"/>
      <c r="L5" s="49"/>
      <c r="M5" s="49"/>
      <c r="N5" s="49"/>
      <c r="O5" s="50"/>
    </row>
    <row r="6" spans="1:15" s="6" customFormat="1" ht="16.5" hidden="1" x14ac:dyDescent="0.3">
      <c r="A6" s="22" t="s">
        <v>8</v>
      </c>
      <c r="B6" s="15"/>
      <c r="C6" s="20"/>
      <c r="D6" s="20"/>
      <c r="E6" s="21"/>
      <c r="F6" s="18"/>
      <c r="G6" s="18"/>
      <c r="H6" s="19"/>
      <c r="I6" s="19"/>
      <c r="J6" s="19"/>
      <c r="K6" s="19"/>
      <c r="L6" s="19"/>
      <c r="M6" s="19"/>
      <c r="N6" s="19"/>
      <c r="O6" s="17"/>
    </row>
    <row r="7" spans="1:15" s="14" customFormat="1" ht="19.5" hidden="1" customHeight="1" x14ac:dyDescent="0.3">
      <c r="A7" s="16" t="s">
        <v>15</v>
      </c>
      <c r="B7" s="15"/>
      <c r="C7" s="20"/>
      <c r="D7" s="20"/>
      <c r="E7" s="21"/>
      <c r="F7" s="18"/>
      <c r="G7" s="18"/>
      <c r="H7" s="19"/>
      <c r="I7" s="19"/>
      <c r="J7" s="19"/>
      <c r="K7" s="19"/>
      <c r="L7" s="19"/>
      <c r="M7" s="19"/>
      <c r="N7" s="19"/>
      <c r="O7" s="17"/>
    </row>
    <row r="8" spans="1:15" s="14" customFormat="1" ht="16.5" hidden="1" x14ac:dyDescent="0.3">
      <c r="A8" s="31"/>
      <c r="B8" s="53"/>
      <c r="C8" s="16"/>
      <c r="D8" s="16"/>
      <c r="E8" s="16"/>
      <c r="F8" s="16"/>
      <c r="G8" s="16"/>
      <c r="H8" s="19"/>
      <c r="I8" s="19"/>
      <c r="J8" s="19"/>
      <c r="K8" s="19"/>
      <c r="L8" s="19"/>
      <c r="M8" s="19"/>
      <c r="N8" s="19"/>
      <c r="O8" s="33"/>
    </row>
    <row r="9" spans="1:15" s="14" customFormat="1" ht="16.5" hidden="1" x14ac:dyDescent="0.3">
      <c r="A9" s="31"/>
      <c r="B9" s="26"/>
      <c r="C9" s="16"/>
      <c r="D9" s="16"/>
      <c r="E9" s="16"/>
      <c r="F9" s="16"/>
      <c r="G9" s="63" t="s">
        <v>26</v>
      </c>
      <c r="H9" s="19"/>
      <c r="I9" s="19"/>
      <c r="J9" s="19"/>
      <c r="K9" s="19"/>
      <c r="L9" s="19"/>
      <c r="M9" s="19"/>
      <c r="N9" s="19"/>
      <c r="O9" s="33"/>
    </row>
    <row r="10" spans="1:15" s="14" customFormat="1" ht="16.5" hidden="1" x14ac:dyDescent="0.3">
      <c r="A10" s="31"/>
      <c r="B10" s="26"/>
      <c r="C10" s="16"/>
      <c r="D10" s="16"/>
      <c r="E10" s="16"/>
      <c r="F10" s="16"/>
      <c r="G10" s="63" t="s">
        <v>26</v>
      </c>
      <c r="H10" s="19"/>
      <c r="I10" s="19"/>
      <c r="J10" s="19"/>
      <c r="K10" s="19"/>
      <c r="L10" s="19"/>
      <c r="M10" s="19"/>
      <c r="N10" s="19"/>
      <c r="O10" s="33"/>
    </row>
    <row r="11" spans="1:15" s="14" customFormat="1" ht="16.5" hidden="1" x14ac:dyDescent="0.3">
      <c r="A11" s="52"/>
      <c r="B11" s="53"/>
      <c r="C11" s="16"/>
      <c r="D11" s="16"/>
      <c r="E11" s="16"/>
      <c r="F11" s="16"/>
      <c r="G11" s="16"/>
      <c r="H11" s="19"/>
      <c r="I11" s="19"/>
      <c r="J11" s="19"/>
      <c r="K11" s="19"/>
      <c r="L11" s="19"/>
      <c r="M11" s="19"/>
      <c r="N11" s="19"/>
      <c r="O11" s="33"/>
    </row>
    <row r="12" spans="1:15" s="14" customFormat="1" ht="16.5" hidden="1" x14ac:dyDescent="0.3">
      <c r="A12" s="52"/>
      <c r="B12" s="26"/>
      <c r="C12" s="16"/>
      <c r="D12" s="16"/>
      <c r="E12" s="16"/>
      <c r="F12" s="16"/>
      <c r="G12" s="16"/>
      <c r="H12" s="19"/>
      <c r="I12" s="19"/>
      <c r="J12" s="19"/>
      <c r="K12" s="19"/>
      <c r="L12" s="19"/>
      <c r="M12" s="19"/>
      <c r="N12" s="19"/>
      <c r="O12" s="33"/>
    </row>
    <row r="13" spans="1:15" s="14" customFormat="1" ht="16.5" hidden="1" x14ac:dyDescent="0.3">
      <c r="A13" s="52"/>
      <c r="B13" s="26"/>
      <c r="C13" s="16"/>
      <c r="D13" s="16"/>
      <c r="E13" s="16"/>
      <c r="F13" s="16"/>
      <c r="G13" s="16"/>
      <c r="H13" s="19"/>
      <c r="I13" s="19"/>
      <c r="J13" s="19"/>
      <c r="K13" s="19"/>
      <c r="L13" s="19"/>
      <c r="M13" s="19"/>
      <c r="N13" s="19"/>
      <c r="O13" s="33"/>
    </row>
    <row r="14" spans="1:15" s="14" customFormat="1" ht="16.5" hidden="1" x14ac:dyDescent="0.3">
      <c r="A14" s="7"/>
      <c r="B14" s="15"/>
      <c r="C14" s="18"/>
      <c r="D14" s="18"/>
      <c r="E14" s="15"/>
      <c r="F14" s="15"/>
      <c r="G14" s="15"/>
      <c r="H14" s="19"/>
      <c r="I14" s="19"/>
      <c r="J14" s="19"/>
      <c r="K14" s="19"/>
      <c r="L14" s="19"/>
      <c r="M14" s="19"/>
      <c r="N14" s="19"/>
      <c r="O14" s="33"/>
    </row>
    <row r="15" spans="1:15" s="14" customFormat="1" ht="16.5" hidden="1" x14ac:dyDescent="0.3">
      <c r="A15" s="22" t="s">
        <v>8</v>
      </c>
      <c r="B15" s="26"/>
      <c r="C15" s="32"/>
      <c r="D15" s="32"/>
      <c r="E15" s="32"/>
      <c r="F15" s="32"/>
      <c r="G15" s="32"/>
      <c r="H15" s="19"/>
      <c r="I15" s="19"/>
      <c r="J15" s="19"/>
      <c r="K15" s="19"/>
      <c r="L15" s="19"/>
      <c r="M15" s="19"/>
      <c r="N15" s="19"/>
      <c r="O15" s="33"/>
    </row>
    <row r="16" spans="1:15" s="14" customFormat="1" ht="16.5" hidden="1" x14ac:dyDescent="0.3">
      <c r="A16" s="16" t="s">
        <v>43</v>
      </c>
      <c r="B16" s="26"/>
      <c r="C16" s="32"/>
      <c r="D16" s="32"/>
      <c r="E16" s="32"/>
      <c r="F16" s="32"/>
      <c r="G16" s="32"/>
      <c r="H16" s="19"/>
      <c r="I16" s="82"/>
      <c r="J16" s="82"/>
      <c r="K16" s="82"/>
      <c r="L16" s="82"/>
      <c r="M16" s="82"/>
      <c r="N16" s="82"/>
      <c r="O16" s="33"/>
    </row>
    <row r="17" spans="1:16" s="14" customFormat="1" ht="16.5" hidden="1" x14ac:dyDescent="0.3">
      <c r="A17" s="69" t="s">
        <v>44</v>
      </c>
      <c r="B17" s="66" t="s">
        <v>45</v>
      </c>
      <c r="C17" s="16" t="s">
        <v>46</v>
      </c>
      <c r="D17" s="16" t="s">
        <v>47</v>
      </c>
      <c r="E17" s="16" t="s">
        <v>48</v>
      </c>
      <c r="F17" s="16">
        <v>17.225000000000001</v>
      </c>
      <c r="G17" s="81" t="s">
        <v>49</v>
      </c>
      <c r="H17" s="24"/>
      <c r="I17" s="83">
        <f>158002.31-1</f>
        <v>158001.31</v>
      </c>
      <c r="J17" s="83"/>
      <c r="K17" s="83"/>
      <c r="L17" s="83"/>
      <c r="M17" s="83"/>
      <c r="N17" s="83"/>
      <c r="O17" s="17">
        <f>SUM(I17)</f>
        <v>158001.31</v>
      </c>
    </row>
    <row r="18" spans="1:16" s="14" customFormat="1" ht="15" hidden="1" customHeight="1" x14ac:dyDescent="0.3">
      <c r="A18" s="69" t="s">
        <v>44</v>
      </c>
      <c r="B18" s="70" t="s">
        <v>50</v>
      </c>
      <c r="C18" s="16" t="s">
        <v>46</v>
      </c>
      <c r="D18" s="16" t="s">
        <v>47</v>
      </c>
      <c r="E18" s="16" t="s">
        <v>48</v>
      </c>
      <c r="F18" s="16">
        <v>17.225000000000001</v>
      </c>
      <c r="G18" s="81" t="s">
        <v>49</v>
      </c>
      <c r="H18" s="24"/>
      <c r="I18" s="83">
        <v>1</v>
      </c>
      <c r="J18" s="83"/>
      <c r="K18" s="83"/>
      <c r="L18" s="83"/>
      <c r="M18" s="83"/>
      <c r="N18" s="83"/>
      <c r="O18" s="17">
        <f>SUM(I18)</f>
        <v>1</v>
      </c>
    </row>
    <row r="19" spans="1:16" s="14" customFormat="1" ht="15" hidden="1" customHeight="1" x14ac:dyDescent="0.3">
      <c r="A19" s="52"/>
      <c r="B19" s="26"/>
      <c r="C19" s="16"/>
      <c r="D19" s="16"/>
      <c r="E19" s="16"/>
      <c r="F19" s="16"/>
      <c r="G19" s="16"/>
      <c r="H19" s="24"/>
      <c r="I19" s="83"/>
      <c r="J19" s="83"/>
      <c r="K19" s="83"/>
      <c r="L19" s="83"/>
      <c r="M19" s="83"/>
      <c r="N19" s="83"/>
      <c r="O19" s="33"/>
      <c r="P19" s="64"/>
    </row>
    <row r="20" spans="1:16" s="14" customFormat="1" ht="16.5" hidden="1" x14ac:dyDescent="0.3">
      <c r="A20" s="27"/>
      <c r="B20" s="26"/>
      <c r="C20" s="16"/>
      <c r="D20" s="16"/>
      <c r="E20" s="16"/>
      <c r="F20" s="16"/>
      <c r="G20" s="16"/>
      <c r="H20" s="24"/>
      <c r="I20" s="83"/>
      <c r="J20" s="83"/>
      <c r="K20" s="83"/>
      <c r="L20" s="83"/>
      <c r="M20" s="83"/>
      <c r="N20" s="83"/>
      <c r="O20" s="33"/>
    </row>
    <row r="21" spans="1:16" s="14" customFormat="1" ht="15" hidden="1" customHeight="1" x14ac:dyDescent="0.3">
      <c r="A21" s="31"/>
      <c r="B21" s="26"/>
      <c r="C21" s="34"/>
      <c r="D21" s="34"/>
      <c r="E21" s="35"/>
      <c r="F21" s="16"/>
      <c r="G21" s="16"/>
      <c r="H21" s="24"/>
      <c r="I21" s="83"/>
      <c r="J21" s="83"/>
      <c r="K21" s="83"/>
      <c r="L21" s="83"/>
      <c r="M21" s="83"/>
      <c r="N21" s="83"/>
      <c r="O21" s="33"/>
    </row>
    <row r="22" spans="1:16" s="14" customFormat="1" ht="14.25" hidden="1" customHeight="1" x14ac:dyDescent="0.3">
      <c r="A22" s="22" t="s">
        <v>8</v>
      </c>
      <c r="B22" s="26"/>
      <c r="C22" s="32"/>
      <c r="D22" s="32"/>
      <c r="E22" s="32"/>
      <c r="F22" s="32"/>
      <c r="G22" s="32"/>
      <c r="H22" s="24"/>
      <c r="I22" s="83"/>
      <c r="J22" s="83"/>
      <c r="K22" s="83"/>
      <c r="L22" s="83"/>
      <c r="M22" s="83"/>
      <c r="N22" s="83"/>
      <c r="O22" s="33"/>
    </row>
    <row r="23" spans="1:16" s="28" customFormat="1" ht="15.75" hidden="1" customHeight="1" x14ac:dyDescent="0.3">
      <c r="A23" s="16" t="s">
        <v>66</v>
      </c>
      <c r="B23" s="26"/>
      <c r="C23" s="32"/>
      <c r="D23" s="32"/>
      <c r="E23" s="32"/>
      <c r="F23" s="32"/>
      <c r="G23" s="75"/>
      <c r="H23" s="25"/>
      <c r="I23" s="84"/>
      <c r="J23" s="84"/>
      <c r="K23" s="84"/>
      <c r="L23" s="84"/>
      <c r="M23" s="84"/>
      <c r="N23" s="84"/>
      <c r="O23" s="33"/>
    </row>
    <row r="24" spans="1:16" s="28" customFormat="1" ht="14.25" hidden="1" customHeight="1" x14ac:dyDescent="0.25">
      <c r="A24" s="44" t="s">
        <v>67</v>
      </c>
      <c r="B24" s="66" t="s">
        <v>45</v>
      </c>
      <c r="C24" s="62" t="s">
        <v>68</v>
      </c>
      <c r="D24" s="73" t="s">
        <v>69</v>
      </c>
      <c r="E24" s="73" t="s">
        <v>24</v>
      </c>
      <c r="F24" s="26" t="s">
        <v>13</v>
      </c>
      <c r="G24" s="42"/>
      <c r="H24" s="23"/>
      <c r="I24" s="79"/>
      <c r="J24" s="79"/>
      <c r="K24" s="79">
        <v>331264.69</v>
      </c>
      <c r="L24" s="79"/>
      <c r="M24" s="79"/>
      <c r="N24" s="79"/>
      <c r="O24" s="17">
        <f>K24</f>
        <v>331264.69</v>
      </c>
    </row>
    <row r="25" spans="1:16" s="28" customFormat="1" ht="15" hidden="1" x14ac:dyDescent="0.25">
      <c r="A25" s="39" t="s">
        <v>71</v>
      </c>
      <c r="B25" s="66" t="s">
        <v>45</v>
      </c>
      <c r="C25" s="56" t="s">
        <v>72</v>
      </c>
      <c r="D25" s="73" t="s">
        <v>73</v>
      </c>
      <c r="E25" s="85" t="s">
        <v>74</v>
      </c>
      <c r="F25" s="16" t="s">
        <v>13</v>
      </c>
      <c r="G25" s="40"/>
      <c r="H25" s="23"/>
      <c r="I25" s="79"/>
      <c r="J25" s="79"/>
      <c r="K25" s="79"/>
      <c r="L25" s="79">
        <v>95000</v>
      </c>
      <c r="M25" s="79"/>
      <c r="N25" s="79"/>
      <c r="O25" s="17">
        <f>SUM(L25)</f>
        <v>95000</v>
      </c>
    </row>
    <row r="26" spans="1:16" s="28" customFormat="1" ht="14.1" customHeight="1" x14ac:dyDescent="0.25">
      <c r="A26" s="44"/>
      <c r="B26" s="26"/>
      <c r="C26" s="16"/>
      <c r="D26" s="16"/>
      <c r="E26" s="16"/>
      <c r="F26" s="26"/>
      <c r="G26" s="40"/>
      <c r="H26" s="23"/>
      <c r="I26" s="79"/>
      <c r="J26" s="79"/>
      <c r="K26" s="79"/>
      <c r="L26" s="79"/>
      <c r="M26" s="79"/>
      <c r="N26" s="79"/>
      <c r="O26" s="33"/>
    </row>
    <row r="27" spans="1:16" s="28" customFormat="1" ht="14.25" customHeight="1" x14ac:dyDescent="0.25">
      <c r="A27" s="44"/>
      <c r="B27" s="40"/>
      <c r="C27" s="41"/>
      <c r="D27" s="41"/>
      <c r="E27" s="41"/>
      <c r="F27" s="40"/>
      <c r="G27" s="40"/>
      <c r="H27" s="23"/>
      <c r="I27" s="79"/>
      <c r="J27" s="79"/>
      <c r="K27" s="79"/>
      <c r="L27" s="79"/>
      <c r="M27" s="79"/>
      <c r="N27" s="79"/>
      <c r="O27" s="33"/>
    </row>
    <row r="28" spans="1:16" s="28" customFormat="1" ht="14.25" customHeight="1" x14ac:dyDescent="0.25">
      <c r="A28" s="22" t="s">
        <v>8</v>
      </c>
      <c r="B28" s="40"/>
      <c r="C28" s="41"/>
      <c r="D28" s="41"/>
      <c r="E28" s="41"/>
      <c r="F28" s="40"/>
      <c r="G28" s="40"/>
      <c r="H28" s="23"/>
      <c r="I28" s="79"/>
      <c r="J28" s="79"/>
      <c r="K28" s="79"/>
      <c r="L28" s="79"/>
      <c r="M28" s="79"/>
      <c r="N28" s="79"/>
      <c r="O28" s="33"/>
    </row>
    <row r="29" spans="1:16" s="28" customFormat="1" ht="14.25" customHeight="1" x14ac:dyDescent="0.25">
      <c r="A29" s="16" t="s">
        <v>36</v>
      </c>
      <c r="B29" s="40"/>
      <c r="C29" s="34"/>
      <c r="D29" s="34"/>
      <c r="E29" s="34"/>
      <c r="F29" s="26"/>
      <c r="G29" s="40"/>
      <c r="H29" s="23"/>
      <c r="I29" s="79"/>
      <c r="J29" s="79"/>
      <c r="K29" s="79"/>
      <c r="L29" s="79"/>
      <c r="M29" s="79"/>
      <c r="N29" s="79"/>
      <c r="O29" s="33"/>
    </row>
    <row r="30" spans="1:16" s="28" customFormat="1" ht="14.25" hidden="1" customHeight="1" x14ac:dyDescent="0.3">
      <c r="A30" s="27"/>
      <c r="B30" s="26"/>
      <c r="C30" s="43"/>
      <c r="D30" s="43" t="s">
        <v>21</v>
      </c>
      <c r="E30" s="16" t="s">
        <v>22</v>
      </c>
      <c r="F30" s="26">
        <v>17.207000000000001</v>
      </c>
      <c r="G30" s="63" t="s">
        <v>28</v>
      </c>
      <c r="H30" s="23"/>
      <c r="I30" s="79"/>
      <c r="J30" s="79"/>
      <c r="K30" s="79"/>
      <c r="L30" s="79"/>
      <c r="M30" s="79"/>
      <c r="N30" s="79"/>
      <c r="O30" s="17"/>
    </row>
    <row r="31" spans="1:16" s="28" customFormat="1" ht="14.25" hidden="1" customHeight="1" x14ac:dyDescent="0.3">
      <c r="A31" s="27"/>
      <c r="B31" s="26"/>
      <c r="C31" s="43"/>
      <c r="D31" s="43" t="s">
        <v>21</v>
      </c>
      <c r="E31" s="16" t="s">
        <v>22</v>
      </c>
      <c r="F31" s="26">
        <v>17.207000000000001</v>
      </c>
      <c r="G31" s="63" t="s">
        <v>28</v>
      </c>
      <c r="H31" s="23"/>
      <c r="I31" s="79"/>
      <c r="J31" s="79"/>
      <c r="K31" s="79"/>
      <c r="L31" s="79"/>
      <c r="M31" s="79"/>
      <c r="N31" s="79"/>
      <c r="O31" s="17"/>
    </row>
    <row r="32" spans="1:16" s="28" customFormat="1" ht="14.25" hidden="1" customHeight="1" x14ac:dyDescent="0.3">
      <c r="A32" s="27"/>
      <c r="B32" s="26"/>
      <c r="C32" s="43"/>
      <c r="D32" s="43" t="s">
        <v>21</v>
      </c>
      <c r="E32" s="16" t="s">
        <v>23</v>
      </c>
      <c r="F32" s="26" t="s">
        <v>14</v>
      </c>
      <c r="G32" s="63" t="s">
        <v>28</v>
      </c>
      <c r="H32" s="23"/>
      <c r="I32" s="79"/>
      <c r="J32" s="79"/>
      <c r="K32" s="79"/>
      <c r="L32" s="79"/>
      <c r="M32" s="79"/>
      <c r="N32" s="79"/>
      <c r="O32" s="17"/>
    </row>
    <row r="33" spans="1:16" s="28" customFormat="1" ht="14.25" hidden="1" customHeight="1" x14ac:dyDescent="0.3">
      <c r="A33" s="27"/>
      <c r="B33" s="26"/>
      <c r="C33" s="43"/>
      <c r="D33" s="43" t="s">
        <v>21</v>
      </c>
      <c r="E33" s="16" t="s">
        <v>23</v>
      </c>
      <c r="F33" s="26" t="s">
        <v>14</v>
      </c>
      <c r="G33" s="63" t="s">
        <v>28</v>
      </c>
      <c r="H33" s="23"/>
      <c r="I33" s="79"/>
      <c r="J33" s="79"/>
      <c r="K33" s="79"/>
      <c r="L33" s="79"/>
      <c r="M33" s="79"/>
      <c r="N33" s="79"/>
      <c r="O33" s="17"/>
    </row>
    <row r="34" spans="1:16" s="28" customFormat="1" ht="14.25" hidden="1" customHeight="1" x14ac:dyDescent="0.3">
      <c r="A34" s="78" t="s">
        <v>34</v>
      </c>
      <c r="B34" s="26" t="s">
        <v>37</v>
      </c>
      <c r="C34" s="80" t="s">
        <v>38</v>
      </c>
      <c r="D34" s="16" t="s">
        <v>16</v>
      </c>
      <c r="E34" s="16" t="s">
        <v>17</v>
      </c>
      <c r="F34" s="16">
        <v>10.561</v>
      </c>
      <c r="G34" s="18" t="s">
        <v>41</v>
      </c>
      <c r="H34" s="79">
        <v>14086.92</v>
      </c>
      <c r="I34" s="79"/>
      <c r="J34" s="79"/>
      <c r="K34" s="79"/>
      <c r="L34" s="79"/>
      <c r="M34" s="79"/>
      <c r="N34" s="79"/>
      <c r="O34" s="17">
        <f>SUM(H34:I34)</f>
        <v>14086.92</v>
      </c>
    </row>
    <row r="35" spans="1:16" s="28" customFormat="1" ht="14.25" customHeight="1" x14ac:dyDescent="0.3">
      <c r="A35" s="78" t="s">
        <v>34</v>
      </c>
      <c r="B35" s="26" t="s">
        <v>37</v>
      </c>
      <c r="C35" s="80" t="s">
        <v>38</v>
      </c>
      <c r="D35" s="16" t="s">
        <v>16</v>
      </c>
      <c r="E35" s="16" t="s">
        <v>17</v>
      </c>
      <c r="F35" s="16">
        <v>10.561</v>
      </c>
      <c r="G35" s="18" t="s">
        <v>41</v>
      </c>
      <c r="H35" s="79"/>
      <c r="I35" s="79"/>
      <c r="J35" s="79"/>
      <c r="K35" s="79"/>
      <c r="L35" s="79"/>
      <c r="M35" s="79"/>
      <c r="N35" s="79">
        <v>7043.44962321</v>
      </c>
      <c r="O35" s="17">
        <f>SUM(N35)</f>
        <v>7043.44962321</v>
      </c>
    </row>
    <row r="36" spans="1:16" s="28" customFormat="1" ht="14.25" customHeight="1" x14ac:dyDescent="0.3">
      <c r="A36" s="78"/>
      <c r="B36" s="40"/>
      <c r="C36" s="91"/>
      <c r="D36" s="42"/>
      <c r="E36" s="42"/>
      <c r="F36" s="42"/>
      <c r="G36" s="32"/>
      <c r="H36" s="79"/>
      <c r="I36" s="79"/>
      <c r="J36" s="79"/>
      <c r="K36" s="79"/>
      <c r="L36" s="79"/>
      <c r="M36" s="79"/>
      <c r="N36" s="79"/>
      <c r="O36" s="17"/>
    </row>
    <row r="37" spans="1:16" s="28" customFormat="1" ht="14.25" customHeight="1" x14ac:dyDescent="0.3">
      <c r="A37" s="78"/>
      <c r="B37" s="40"/>
      <c r="C37" s="91"/>
      <c r="D37" s="42"/>
      <c r="E37" s="42"/>
      <c r="F37" s="42"/>
      <c r="G37" s="32"/>
      <c r="H37" s="79"/>
      <c r="I37" s="79"/>
      <c r="J37" s="79"/>
      <c r="K37" s="79"/>
      <c r="L37" s="79"/>
      <c r="M37" s="79"/>
      <c r="N37" s="79"/>
      <c r="O37" s="17"/>
    </row>
    <row r="38" spans="1:16" s="28" customFormat="1" ht="14.25" customHeight="1" x14ac:dyDescent="0.25">
      <c r="A38" s="27"/>
      <c r="B38" s="40"/>
      <c r="C38" s="41"/>
      <c r="D38" s="41"/>
      <c r="E38" s="51"/>
      <c r="F38" s="40"/>
      <c r="G38" s="26"/>
      <c r="H38" s="23"/>
      <c r="I38" s="79"/>
      <c r="J38" s="79"/>
      <c r="K38" s="79"/>
      <c r="L38" s="79"/>
      <c r="M38" s="79"/>
      <c r="N38" s="79"/>
      <c r="O38" s="33"/>
    </row>
    <row r="39" spans="1:16" s="28" customFormat="1" ht="14.1" hidden="1" customHeight="1" x14ac:dyDescent="0.25">
      <c r="A39" s="22" t="s">
        <v>8</v>
      </c>
      <c r="B39" s="40"/>
      <c r="C39" s="41"/>
      <c r="D39" s="41"/>
      <c r="E39" s="51"/>
      <c r="F39" s="40"/>
      <c r="G39" s="40"/>
      <c r="H39" s="23"/>
      <c r="I39" s="79"/>
      <c r="J39" s="79"/>
      <c r="K39" s="79"/>
      <c r="L39" s="79"/>
      <c r="M39" s="79"/>
      <c r="N39" s="79"/>
      <c r="O39" s="33"/>
    </row>
    <row r="40" spans="1:16" s="28" customFormat="1" ht="14.25" hidden="1" customHeight="1" x14ac:dyDescent="0.25">
      <c r="A40" s="16" t="s">
        <v>78</v>
      </c>
      <c r="B40" s="40"/>
      <c r="C40" s="34"/>
      <c r="D40" s="41"/>
      <c r="E40" s="51"/>
      <c r="F40" s="40"/>
      <c r="G40" s="40"/>
      <c r="H40" s="23"/>
      <c r="I40" s="79"/>
      <c r="J40" s="79"/>
      <c r="K40" s="79"/>
      <c r="L40" s="79"/>
      <c r="M40" s="79"/>
      <c r="N40" s="79"/>
      <c r="O40" s="33"/>
    </row>
    <row r="41" spans="1:16" s="28" customFormat="1" ht="14.25" hidden="1" customHeight="1" x14ac:dyDescent="0.3">
      <c r="A41" s="86" t="s">
        <v>83</v>
      </c>
      <c r="B41" s="87" t="s">
        <v>79</v>
      </c>
      <c r="C41" s="32" t="s">
        <v>80</v>
      </c>
      <c r="D41" s="32" t="s">
        <v>81</v>
      </c>
      <c r="E41" s="88" t="s">
        <v>82</v>
      </c>
      <c r="F41" s="89">
        <v>17.800999999999998</v>
      </c>
      <c r="G41" s="90" t="s">
        <v>29</v>
      </c>
      <c r="H41" s="54"/>
      <c r="I41" s="54"/>
      <c r="J41" s="54"/>
      <c r="K41" s="54"/>
      <c r="L41" s="54"/>
      <c r="M41" s="54">
        <f>3502.8-166.8</f>
        <v>3336</v>
      </c>
      <c r="N41" s="54"/>
      <c r="O41" s="17">
        <f>SUM(M41)</f>
        <v>3336</v>
      </c>
    </row>
    <row r="42" spans="1:16" s="28" customFormat="1" ht="14.25" hidden="1" customHeight="1" x14ac:dyDescent="0.3">
      <c r="A42" s="86" t="s">
        <v>83</v>
      </c>
      <c r="B42" s="87" t="s">
        <v>79</v>
      </c>
      <c r="C42" s="32" t="s">
        <v>80</v>
      </c>
      <c r="D42" s="32" t="s">
        <v>81</v>
      </c>
      <c r="E42" s="88" t="s">
        <v>84</v>
      </c>
      <c r="F42" s="89">
        <v>17.800999999999998</v>
      </c>
      <c r="G42" s="90" t="s">
        <v>29</v>
      </c>
      <c r="H42" s="54"/>
      <c r="I42" s="54"/>
      <c r="J42" s="54"/>
      <c r="K42" s="54"/>
      <c r="L42" s="54"/>
      <c r="M42" s="54">
        <v>166.8</v>
      </c>
      <c r="N42" s="54"/>
      <c r="O42" s="17">
        <f>SUM(M42)</f>
        <v>166.8</v>
      </c>
    </row>
    <row r="43" spans="1:16" s="28" customFormat="1" ht="14.25" hidden="1" customHeight="1" x14ac:dyDescent="0.25">
      <c r="A43" s="44"/>
      <c r="B43" s="26"/>
      <c r="C43" s="16"/>
      <c r="D43" s="58"/>
      <c r="E43" s="62"/>
      <c r="F43" s="16"/>
      <c r="G43" s="42"/>
      <c r="H43" s="54"/>
      <c r="I43" s="54"/>
      <c r="J43" s="54"/>
      <c r="K43" s="54"/>
      <c r="L43" s="54"/>
      <c r="M43" s="54"/>
      <c r="N43" s="54"/>
      <c r="O43" s="33"/>
      <c r="P43" s="59"/>
    </row>
    <row r="44" spans="1:16" s="28" customFormat="1" ht="15" hidden="1" x14ac:dyDescent="0.25">
      <c r="A44" s="27"/>
      <c r="B44" s="26"/>
      <c r="C44" s="41"/>
      <c r="D44" s="41"/>
      <c r="E44" s="41"/>
      <c r="F44" s="26"/>
      <c r="G44" s="40"/>
      <c r="H44" s="54"/>
      <c r="I44" s="54"/>
      <c r="J44" s="54"/>
      <c r="K44" s="54"/>
      <c r="L44" s="54"/>
      <c r="M44" s="54"/>
      <c r="N44" s="54"/>
      <c r="O44" s="33"/>
    </row>
    <row r="45" spans="1:16" s="28" customFormat="1" ht="15" hidden="1" x14ac:dyDescent="0.25">
      <c r="A45" s="27"/>
      <c r="B45" s="40"/>
      <c r="C45" s="41"/>
      <c r="D45" s="41"/>
      <c r="E45" s="41"/>
      <c r="F45" s="40"/>
      <c r="G45" s="40"/>
      <c r="H45" s="54"/>
      <c r="I45" s="54"/>
      <c r="J45" s="54"/>
      <c r="K45" s="54"/>
      <c r="L45" s="54"/>
      <c r="M45" s="54"/>
      <c r="N45" s="54"/>
      <c r="O45" s="33"/>
    </row>
    <row r="46" spans="1:16" s="28" customFormat="1" ht="14.25" hidden="1" customHeight="1" x14ac:dyDescent="0.25">
      <c r="A46" s="39"/>
      <c r="B46" s="40"/>
      <c r="C46" s="41"/>
      <c r="D46" s="41"/>
      <c r="E46" s="41"/>
      <c r="F46" s="42"/>
      <c r="G46" s="42"/>
      <c r="H46" s="54"/>
      <c r="I46" s="54"/>
      <c r="J46" s="54"/>
      <c r="K46" s="54"/>
      <c r="L46" s="54"/>
      <c r="M46" s="54"/>
      <c r="N46" s="54"/>
      <c r="O46" s="33"/>
    </row>
    <row r="47" spans="1:16" s="28" customFormat="1" ht="14.25" hidden="1" customHeight="1" x14ac:dyDescent="0.25">
      <c r="A47" s="39"/>
      <c r="B47" s="40"/>
      <c r="C47" s="41"/>
      <c r="D47" s="41"/>
      <c r="E47" s="41"/>
      <c r="F47" s="42"/>
      <c r="G47" s="42"/>
      <c r="H47" s="54"/>
      <c r="I47" s="54"/>
      <c r="J47" s="54"/>
      <c r="K47" s="54"/>
      <c r="L47" s="54"/>
      <c r="M47" s="54"/>
      <c r="N47" s="54"/>
      <c r="O47" s="33"/>
    </row>
    <row r="48" spans="1:16" s="28" customFormat="1" ht="14.25" hidden="1" customHeight="1" x14ac:dyDescent="0.25">
      <c r="A48" s="22" t="s">
        <v>8</v>
      </c>
      <c r="B48" s="40"/>
      <c r="C48" s="41"/>
      <c r="D48" s="41"/>
      <c r="E48" s="41"/>
      <c r="F48" s="42"/>
      <c r="G48" s="42"/>
      <c r="H48" s="54"/>
      <c r="I48" s="54"/>
      <c r="J48" s="54"/>
      <c r="K48" s="54"/>
      <c r="L48" s="54"/>
      <c r="M48" s="54"/>
      <c r="N48" s="54"/>
      <c r="O48" s="33"/>
    </row>
    <row r="49" spans="1:16" s="28" customFormat="1" ht="14.25" hidden="1" customHeight="1" x14ac:dyDescent="0.25">
      <c r="A49" s="16" t="s">
        <v>54</v>
      </c>
      <c r="B49" s="40"/>
      <c r="C49" s="41"/>
      <c r="D49" s="41"/>
      <c r="E49" s="41"/>
      <c r="F49" s="42"/>
      <c r="G49" s="42"/>
      <c r="H49" s="54"/>
      <c r="I49" s="54"/>
      <c r="J49" s="54"/>
      <c r="K49" s="54"/>
      <c r="L49" s="54"/>
      <c r="M49" s="54"/>
      <c r="N49" s="54"/>
      <c r="O49" s="33"/>
    </row>
    <row r="50" spans="1:16" s="28" customFormat="1" ht="14.25" hidden="1" customHeight="1" x14ac:dyDescent="0.3">
      <c r="A50" s="71" t="s">
        <v>57</v>
      </c>
      <c r="B50" s="26" t="s">
        <v>58</v>
      </c>
      <c r="C50" s="58" t="s">
        <v>59</v>
      </c>
      <c r="D50" s="16" t="s">
        <v>18</v>
      </c>
      <c r="E50" s="16">
        <v>6501</v>
      </c>
      <c r="F50" s="26">
        <v>17.259</v>
      </c>
      <c r="G50" s="76" t="s">
        <v>27</v>
      </c>
      <c r="H50" s="54"/>
      <c r="I50" s="54"/>
      <c r="J50" s="54">
        <f>494356-1</f>
        <v>494355</v>
      </c>
      <c r="K50" s="54"/>
      <c r="L50" s="54"/>
      <c r="M50" s="54"/>
      <c r="N50" s="54"/>
      <c r="O50" s="17">
        <f>SUM(J50)</f>
        <v>494355</v>
      </c>
    </row>
    <row r="51" spans="1:16" s="28" customFormat="1" ht="14.25" hidden="1" customHeight="1" x14ac:dyDescent="0.3">
      <c r="A51" s="71" t="s">
        <v>57</v>
      </c>
      <c r="B51" s="26" t="s">
        <v>60</v>
      </c>
      <c r="C51" s="58" t="s">
        <v>59</v>
      </c>
      <c r="D51" s="16" t="s">
        <v>18</v>
      </c>
      <c r="E51" s="16">
        <v>6501</v>
      </c>
      <c r="F51" s="26">
        <v>17.259</v>
      </c>
      <c r="G51" s="76" t="s">
        <v>27</v>
      </c>
      <c r="H51" s="54"/>
      <c r="I51" s="54"/>
      <c r="J51" s="54">
        <v>1</v>
      </c>
      <c r="K51" s="54"/>
      <c r="L51" s="54"/>
      <c r="M51" s="54"/>
      <c r="N51" s="54"/>
      <c r="O51" s="17">
        <f t="shared" ref="O51:O72" si="0">SUM(J51)</f>
        <v>1</v>
      </c>
    </row>
    <row r="52" spans="1:16" s="28" customFormat="1" ht="14.25" hidden="1" customHeight="1" x14ac:dyDescent="0.3">
      <c r="A52" s="27" t="s">
        <v>61</v>
      </c>
      <c r="B52" s="26" t="s">
        <v>58</v>
      </c>
      <c r="C52" s="58" t="s">
        <v>62</v>
      </c>
      <c r="D52" s="16" t="s">
        <v>20</v>
      </c>
      <c r="E52" s="16">
        <v>6502</v>
      </c>
      <c r="F52" s="16">
        <v>17.257999999999999</v>
      </c>
      <c r="G52" s="76" t="s">
        <v>27</v>
      </c>
      <c r="H52" s="54"/>
      <c r="I52" s="54"/>
      <c r="J52" s="54">
        <f>98588-1</f>
        <v>98587</v>
      </c>
      <c r="K52" s="54"/>
      <c r="L52" s="54"/>
      <c r="M52" s="54"/>
      <c r="N52" s="54"/>
      <c r="O52" s="17">
        <f t="shared" si="0"/>
        <v>98587</v>
      </c>
    </row>
    <row r="53" spans="1:16" s="28" customFormat="1" ht="14.25" hidden="1" customHeight="1" x14ac:dyDescent="0.3">
      <c r="A53" s="27" t="s">
        <v>61</v>
      </c>
      <c r="B53" s="26" t="s">
        <v>60</v>
      </c>
      <c r="C53" s="58" t="s">
        <v>62</v>
      </c>
      <c r="D53" s="16" t="s">
        <v>20</v>
      </c>
      <c r="E53" s="16">
        <v>6502</v>
      </c>
      <c r="F53" s="16">
        <v>17.257999999999999</v>
      </c>
      <c r="G53" s="76" t="s">
        <v>27</v>
      </c>
      <c r="H53" s="54"/>
      <c r="I53" s="54"/>
      <c r="J53" s="54">
        <v>1</v>
      </c>
      <c r="K53" s="54"/>
      <c r="L53" s="54"/>
      <c r="M53" s="54"/>
      <c r="N53" s="54"/>
      <c r="O53" s="17">
        <f t="shared" si="0"/>
        <v>1</v>
      </c>
    </row>
    <row r="54" spans="1:16" s="28" customFormat="1" ht="14.25" hidden="1" customHeight="1" x14ac:dyDescent="0.3">
      <c r="A54" s="27"/>
      <c r="B54" s="26"/>
      <c r="C54" s="58"/>
      <c r="D54" s="32"/>
      <c r="E54" s="32"/>
      <c r="F54" s="16"/>
      <c r="G54" s="76"/>
      <c r="H54" s="54"/>
      <c r="I54" s="54"/>
      <c r="J54" s="54"/>
      <c r="K54" s="54"/>
      <c r="L54" s="54"/>
      <c r="M54" s="54"/>
      <c r="N54" s="54"/>
      <c r="O54" s="17">
        <f t="shared" si="0"/>
        <v>0</v>
      </c>
    </row>
    <row r="55" spans="1:16" s="28" customFormat="1" ht="14.25" hidden="1" customHeight="1" x14ac:dyDescent="0.3">
      <c r="A55" s="27"/>
      <c r="B55" s="26"/>
      <c r="C55" s="16"/>
      <c r="D55" s="32" t="s">
        <v>20</v>
      </c>
      <c r="E55" s="32">
        <v>6502</v>
      </c>
      <c r="F55" s="16">
        <v>17.257999999999999</v>
      </c>
      <c r="G55" s="76" t="s">
        <v>27</v>
      </c>
      <c r="H55" s="54"/>
      <c r="I55" s="54"/>
      <c r="J55" s="54"/>
      <c r="K55" s="54"/>
      <c r="L55" s="54"/>
      <c r="M55" s="54"/>
      <c r="N55" s="54"/>
      <c r="O55" s="17">
        <f t="shared" si="0"/>
        <v>0</v>
      </c>
    </row>
    <row r="56" spans="1:16" s="28" customFormat="1" ht="14.25" hidden="1" customHeight="1" x14ac:dyDescent="0.3">
      <c r="A56" s="27"/>
      <c r="B56" s="26"/>
      <c r="C56" s="16"/>
      <c r="D56" s="32" t="s">
        <v>20</v>
      </c>
      <c r="E56" s="32">
        <v>6502</v>
      </c>
      <c r="F56" s="16">
        <v>17.257999999999999</v>
      </c>
      <c r="G56" s="76" t="s">
        <v>27</v>
      </c>
      <c r="H56" s="54"/>
      <c r="I56" s="54"/>
      <c r="J56" s="54"/>
      <c r="K56" s="54"/>
      <c r="L56" s="54"/>
      <c r="M56" s="54"/>
      <c r="N56" s="54"/>
      <c r="O56" s="17">
        <f t="shared" si="0"/>
        <v>0</v>
      </c>
    </row>
    <row r="57" spans="1:16" s="28" customFormat="1" ht="14.25" hidden="1" customHeight="1" x14ac:dyDescent="0.3">
      <c r="A57" s="27"/>
      <c r="B57" s="26"/>
      <c r="C57" s="58"/>
      <c r="D57" s="32"/>
      <c r="E57" s="32"/>
      <c r="F57" s="16"/>
      <c r="G57" s="76"/>
      <c r="H57" s="54"/>
      <c r="I57" s="54"/>
      <c r="J57" s="54"/>
      <c r="K57" s="54"/>
      <c r="L57" s="54"/>
      <c r="M57" s="54"/>
      <c r="N57" s="54"/>
      <c r="O57" s="17">
        <f t="shared" si="0"/>
        <v>0</v>
      </c>
    </row>
    <row r="58" spans="1:16" s="28" customFormat="1" ht="14.25" hidden="1" customHeight="1" x14ac:dyDescent="0.3">
      <c r="A58" s="27"/>
      <c r="B58" s="26"/>
      <c r="C58" s="60"/>
      <c r="D58" s="32" t="s">
        <v>19</v>
      </c>
      <c r="E58" s="26">
        <v>6503</v>
      </c>
      <c r="F58" s="16">
        <v>17.277999999999999</v>
      </c>
      <c r="G58" s="76" t="s">
        <v>27</v>
      </c>
      <c r="H58" s="54"/>
      <c r="I58" s="54"/>
      <c r="J58" s="54"/>
      <c r="K58" s="54"/>
      <c r="L58" s="54"/>
      <c r="M58" s="54"/>
      <c r="N58" s="54"/>
      <c r="O58" s="17">
        <f t="shared" si="0"/>
        <v>0</v>
      </c>
    </row>
    <row r="59" spans="1:16" s="28" customFormat="1" ht="14.25" hidden="1" customHeight="1" x14ac:dyDescent="0.3">
      <c r="A59" s="27"/>
      <c r="B59" s="26"/>
      <c r="C59" s="60"/>
      <c r="D59" s="32" t="s">
        <v>19</v>
      </c>
      <c r="E59" s="26">
        <v>6503</v>
      </c>
      <c r="F59" s="16">
        <v>17.277999999999999</v>
      </c>
      <c r="G59" s="76" t="s">
        <v>27</v>
      </c>
      <c r="H59" s="54"/>
      <c r="I59" s="54"/>
      <c r="J59" s="54"/>
      <c r="K59" s="54"/>
      <c r="L59" s="54"/>
      <c r="M59" s="54"/>
      <c r="N59" s="54"/>
      <c r="O59" s="17">
        <f t="shared" si="0"/>
        <v>0</v>
      </c>
    </row>
    <row r="60" spans="1:16" s="28" customFormat="1" ht="14.25" hidden="1" customHeight="1" x14ac:dyDescent="0.3">
      <c r="A60" s="27"/>
      <c r="B60" s="57"/>
      <c r="C60" s="43"/>
      <c r="D60" s="16"/>
      <c r="E60" s="26"/>
      <c r="F60" s="16"/>
      <c r="G60" s="76"/>
      <c r="H60" s="54"/>
      <c r="I60" s="54"/>
      <c r="J60" s="54"/>
      <c r="K60" s="54"/>
      <c r="L60" s="54"/>
      <c r="M60" s="54"/>
      <c r="N60" s="54"/>
      <c r="O60" s="17">
        <f t="shared" si="0"/>
        <v>0</v>
      </c>
      <c r="P60" s="61"/>
    </row>
    <row r="61" spans="1:16" s="28" customFormat="1" ht="14.25" hidden="1" customHeight="1" x14ac:dyDescent="0.3">
      <c r="A61" s="27"/>
      <c r="B61" s="26"/>
      <c r="C61" s="16"/>
      <c r="D61" s="32" t="s">
        <v>19</v>
      </c>
      <c r="E61" s="72">
        <v>6503</v>
      </c>
      <c r="F61" s="16">
        <v>17.277999999999999</v>
      </c>
      <c r="G61" s="76" t="s">
        <v>27</v>
      </c>
      <c r="H61" s="54"/>
      <c r="I61" s="54"/>
      <c r="J61" s="54"/>
      <c r="K61" s="54"/>
      <c r="L61" s="54"/>
      <c r="M61" s="54"/>
      <c r="N61" s="54"/>
      <c r="O61" s="17">
        <f t="shared" si="0"/>
        <v>0</v>
      </c>
    </row>
    <row r="62" spans="1:16" s="28" customFormat="1" ht="14.25" hidden="1" customHeight="1" x14ac:dyDescent="0.3">
      <c r="A62" s="27"/>
      <c r="B62" s="26"/>
      <c r="C62" s="16"/>
      <c r="D62" s="32" t="s">
        <v>19</v>
      </c>
      <c r="E62" s="72">
        <v>6503</v>
      </c>
      <c r="F62" s="16">
        <v>17.277999999999999</v>
      </c>
      <c r="G62" s="76" t="s">
        <v>27</v>
      </c>
      <c r="H62" s="54"/>
      <c r="I62" s="54"/>
      <c r="J62" s="54"/>
      <c r="K62" s="54"/>
      <c r="L62" s="54"/>
      <c r="M62" s="54"/>
      <c r="N62" s="54"/>
      <c r="O62" s="17">
        <f t="shared" si="0"/>
        <v>0</v>
      </c>
      <c r="P62" s="59">
        <f>SUM(O60:O62)</f>
        <v>0</v>
      </c>
    </row>
    <row r="63" spans="1:16" s="28" customFormat="1" ht="14.25" hidden="1" customHeight="1" x14ac:dyDescent="0.25">
      <c r="A63" s="27"/>
      <c r="B63" s="26"/>
      <c r="C63" s="60"/>
      <c r="D63" s="16"/>
      <c r="E63" s="26"/>
      <c r="F63" s="16"/>
      <c r="G63" s="42"/>
      <c r="H63" s="54"/>
      <c r="I63" s="54"/>
      <c r="J63" s="54"/>
      <c r="K63" s="54"/>
      <c r="L63" s="54"/>
      <c r="M63" s="54"/>
      <c r="N63" s="54"/>
      <c r="O63" s="17">
        <f t="shared" si="0"/>
        <v>0</v>
      </c>
    </row>
    <row r="64" spans="1:16" s="28" customFormat="1" ht="14.25" hidden="1" customHeight="1" x14ac:dyDescent="0.25">
      <c r="A64" s="27"/>
      <c r="B64" s="26"/>
      <c r="C64" s="60"/>
      <c r="D64" s="16"/>
      <c r="E64" s="26"/>
      <c r="F64" s="16"/>
      <c r="G64" s="42"/>
      <c r="H64" s="54"/>
      <c r="I64" s="54"/>
      <c r="J64" s="54"/>
      <c r="K64" s="54"/>
      <c r="L64" s="54"/>
      <c r="M64" s="54"/>
      <c r="N64" s="54"/>
      <c r="O64" s="17">
        <f t="shared" si="0"/>
        <v>0</v>
      </c>
    </row>
    <row r="65" spans="1:16" s="28" customFormat="1" ht="14.25" hidden="1" customHeight="1" x14ac:dyDescent="0.25">
      <c r="A65" s="27"/>
      <c r="B65" s="26"/>
      <c r="C65" s="60"/>
      <c r="D65" s="16"/>
      <c r="E65" s="26"/>
      <c r="F65" s="16"/>
      <c r="G65" s="42"/>
      <c r="H65" s="54"/>
      <c r="I65" s="54"/>
      <c r="J65" s="54"/>
      <c r="K65" s="54"/>
      <c r="L65" s="54"/>
      <c r="M65" s="54"/>
      <c r="N65" s="54"/>
      <c r="O65" s="17">
        <f t="shared" si="0"/>
        <v>0</v>
      </c>
    </row>
    <row r="66" spans="1:16" s="28" customFormat="1" ht="14.25" hidden="1" customHeight="1" x14ac:dyDescent="0.25">
      <c r="A66" s="27"/>
      <c r="B66" s="57"/>
      <c r="C66" s="43"/>
      <c r="D66" s="16"/>
      <c r="E66" s="26"/>
      <c r="F66" s="16"/>
      <c r="G66" s="42"/>
      <c r="H66" s="54"/>
      <c r="I66" s="54"/>
      <c r="J66" s="54"/>
      <c r="K66" s="54"/>
      <c r="L66" s="54"/>
      <c r="M66" s="54"/>
      <c r="N66" s="54"/>
      <c r="O66" s="17">
        <f t="shared" si="0"/>
        <v>0</v>
      </c>
      <c r="P66" s="61"/>
    </row>
    <row r="67" spans="1:16" s="28" customFormat="1" ht="14.25" hidden="1" customHeight="1" x14ac:dyDescent="0.25">
      <c r="A67" s="27"/>
      <c r="B67" s="26"/>
      <c r="C67" s="43"/>
      <c r="D67" s="16"/>
      <c r="E67" s="26"/>
      <c r="F67" s="16"/>
      <c r="G67" s="42"/>
      <c r="H67" s="54"/>
      <c r="I67" s="54"/>
      <c r="J67" s="54"/>
      <c r="K67" s="54"/>
      <c r="L67" s="54"/>
      <c r="M67" s="54"/>
      <c r="N67" s="54"/>
      <c r="O67" s="17">
        <f t="shared" si="0"/>
        <v>0</v>
      </c>
    </row>
    <row r="68" spans="1:16" s="28" customFormat="1" ht="14.25" hidden="1" customHeight="1" x14ac:dyDescent="0.25">
      <c r="A68" s="27"/>
      <c r="B68" s="26"/>
      <c r="C68" s="43"/>
      <c r="D68" s="16"/>
      <c r="E68" s="26"/>
      <c r="F68" s="16"/>
      <c r="G68" s="42"/>
      <c r="H68" s="54"/>
      <c r="I68" s="54"/>
      <c r="J68" s="54"/>
      <c r="K68" s="54"/>
      <c r="L68" s="54"/>
      <c r="M68" s="54"/>
      <c r="N68" s="54"/>
      <c r="O68" s="17">
        <f t="shared" si="0"/>
        <v>0</v>
      </c>
      <c r="P68" s="59">
        <f>SUM(O66:O68)</f>
        <v>0</v>
      </c>
    </row>
    <row r="69" spans="1:16" s="28" customFormat="1" ht="14.25" hidden="1" customHeight="1" x14ac:dyDescent="0.25">
      <c r="A69" s="27"/>
      <c r="B69" s="26"/>
      <c r="C69" s="16"/>
      <c r="D69" s="16"/>
      <c r="E69" s="26"/>
      <c r="F69" s="16"/>
      <c r="G69" s="42"/>
      <c r="H69" s="54"/>
      <c r="I69" s="54"/>
      <c r="J69" s="54"/>
      <c r="K69" s="54"/>
      <c r="L69" s="54"/>
      <c r="M69" s="54"/>
      <c r="N69" s="54"/>
      <c r="O69" s="17">
        <f t="shared" si="0"/>
        <v>0</v>
      </c>
    </row>
    <row r="70" spans="1:16" s="28" customFormat="1" ht="14.25" hidden="1" customHeight="1" x14ac:dyDescent="0.25">
      <c r="A70" s="27"/>
      <c r="B70" s="26"/>
      <c r="C70" s="16"/>
      <c r="D70" s="16"/>
      <c r="E70" s="26"/>
      <c r="F70" s="16"/>
      <c r="G70" s="42"/>
      <c r="H70" s="54"/>
      <c r="I70" s="54"/>
      <c r="J70" s="54"/>
      <c r="K70" s="54"/>
      <c r="L70" s="54"/>
      <c r="M70" s="54"/>
      <c r="N70" s="54"/>
      <c r="O70" s="17">
        <f t="shared" si="0"/>
        <v>0</v>
      </c>
    </row>
    <row r="71" spans="1:16" s="28" customFormat="1" ht="15" hidden="1" x14ac:dyDescent="0.25">
      <c r="A71" s="27"/>
      <c r="B71" s="26"/>
      <c r="C71" s="43"/>
      <c r="D71" s="16"/>
      <c r="E71" s="58"/>
      <c r="F71" s="16"/>
      <c r="G71" s="42"/>
      <c r="H71" s="54"/>
      <c r="I71" s="54"/>
      <c r="J71" s="54"/>
      <c r="K71" s="54"/>
      <c r="L71" s="54"/>
      <c r="M71" s="54"/>
      <c r="N71" s="54"/>
      <c r="O71" s="17">
        <f t="shared" si="0"/>
        <v>0</v>
      </c>
    </row>
    <row r="72" spans="1:16" s="28" customFormat="1" ht="15" hidden="1" x14ac:dyDescent="0.25">
      <c r="A72" s="27"/>
      <c r="B72" s="26"/>
      <c r="C72" s="56"/>
      <c r="D72" s="16"/>
      <c r="E72" s="58"/>
      <c r="F72" s="16"/>
      <c r="G72" s="42"/>
      <c r="H72" s="54"/>
      <c r="I72" s="54"/>
      <c r="J72" s="54"/>
      <c r="K72" s="54"/>
      <c r="L72" s="54"/>
      <c r="M72" s="54"/>
      <c r="N72" s="54"/>
      <c r="O72" s="17">
        <f t="shared" si="0"/>
        <v>0</v>
      </c>
    </row>
    <row r="73" spans="1:16" s="28" customFormat="1" ht="15" hidden="1" x14ac:dyDescent="0.25">
      <c r="A73" s="44"/>
      <c r="B73" s="57"/>
      <c r="C73" s="43"/>
      <c r="D73" s="16"/>
      <c r="E73" s="26"/>
      <c r="F73" s="16"/>
      <c r="G73" s="42"/>
      <c r="H73" s="54"/>
      <c r="I73" s="54"/>
      <c r="J73" s="54"/>
      <c r="K73" s="54"/>
      <c r="L73" s="54"/>
      <c r="M73" s="54"/>
      <c r="N73" s="54"/>
      <c r="O73" s="33"/>
    </row>
    <row r="74" spans="1:16" s="28" customFormat="1" ht="14.25" hidden="1" customHeight="1" x14ac:dyDescent="0.25">
      <c r="A74" s="44"/>
      <c r="B74" s="26"/>
      <c r="C74" s="43"/>
      <c r="D74" s="16"/>
      <c r="E74" s="26"/>
      <c r="F74" s="16"/>
      <c r="G74" s="42"/>
      <c r="H74" s="54"/>
      <c r="I74" s="54"/>
      <c r="J74" s="54"/>
      <c r="K74" s="54"/>
      <c r="L74" s="54"/>
      <c r="M74" s="54"/>
      <c r="N74" s="54"/>
      <c r="O74" s="33"/>
    </row>
    <row r="75" spans="1:16" s="14" customFormat="1" ht="17.25" customHeight="1" x14ac:dyDescent="0.3">
      <c r="A75" s="74" t="s">
        <v>12</v>
      </c>
      <c r="B75" s="36"/>
      <c r="C75" s="37"/>
      <c r="D75" s="36"/>
      <c r="E75" s="37"/>
      <c r="F75" s="36"/>
      <c r="G75" s="36"/>
      <c r="H75" s="54"/>
      <c r="I75" s="54"/>
      <c r="J75" s="54"/>
      <c r="K75" s="54"/>
      <c r="L75" s="54"/>
      <c r="M75" s="54"/>
      <c r="N75" s="54"/>
      <c r="O75" s="33"/>
    </row>
    <row r="76" spans="1:16" s="14" customFormat="1" ht="18.75" customHeight="1" x14ac:dyDescent="0.3">
      <c r="A76" s="27" t="s">
        <v>0</v>
      </c>
      <c r="B76" s="27"/>
      <c r="C76" s="38"/>
      <c r="D76" s="38"/>
      <c r="E76" s="38"/>
      <c r="F76" s="38"/>
      <c r="G76" s="38"/>
      <c r="H76" s="55">
        <f>SUM(H6:H75)</f>
        <v>14086.92</v>
      </c>
      <c r="I76" s="55">
        <f>SUM(I16:I20)</f>
        <v>158002.31</v>
      </c>
      <c r="J76" s="55">
        <f>SUM(J48:J73)</f>
        <v>592944</v>
      </c>
      <c r="K76" s="55">
        <f>SUM(K23:K26)</f>
        <v>331264.69</v>
      </c>
      <c r="L76" s="55">
        <f>SUM(L23:L27)</f>
        <v>95000</v>
      </c>
      <c r="M76" s="55">
        <f>SUM(M39:M45)</f>
        <v>3502.8</v>
      </c>
      <c r="N76" s="55">
        <f>SUM(N32:N37)</f>
        <v>7043.44962321</v>
      </c>
      <c r="O76" s="33"/>
    </row>
    <row r="77" spans="1:16" s="30" customFormat="1" ht="16.5" x14ac:dyDescent="0.3">
      <c r="A77" s="14"/>
      <c r="B77" s="14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</row>
    <row r="78" spans="1:16" s="14" customFormat="1" ht="16.5" x14ac:dyDescent="0.3">
      <c r="A78" s="30" t="s">
        <v>9</v>
      </c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</row>
    <row r="79" spans="1:16" s="14" customFormat="1" ht="15" hidden="1" customHeight="1" x14ac:dyDescent="0.3">
      <c r="A79" s="30" t="s">
        <v>40</v>
      </c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  <row r="80" spans="1:16" s="14" customFormat="1" ht="17.25" hidden="1" customHeight="1" x14ac:dyDescent="0.3">
      <c r="A80" s="67" t="s">
        <v>35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</row>
    <row r="81" spans="1:1" ht="15" hidden="1" x14ac:dyDescent="0.25">
      <c r="A81" s="30" t="s">
        <v>51</v>
      </c>
    </row>
    <row r="82" spans="1:1" ht="15" hidden="1" x14ac:dyDescent="0.25">
      <c r="A82" s="67" t="s">
        <v>52</v>
      </c>
    </row>
    <row r="83" spans="1:1" ht="15" hidden="1" x14ac:dyDescent="0.25">
      <c r="A83" s="30" t="s">
        <v>55</v>
      </c>
    </row>
    <row r="84" spans="1:1" ht="15" hidden="1" x14ac:dyDescent="0.25">
      <c r="A84" s="67" t="s">
        <v>56</v>
      </c>
    </row>
    <row r="85" spans="1:1" ht="15" hidden="1" x14ac:dyDescent="0.25">
      <c r="A85" s="30" t="s">
        <v>63</v>
      </c>
    </row>
    <row r="86" spans="1:1" ht="15" hidden="1" x14ac:dyDescent="0.25">
      <c r="A86" s="67" t="s">
        <v>64</v>
      </c>
    </row>
    <row r="87" spans="1:1" ht="15" hidden="1" x14ac:dyDescent="0.25">
      <c r="A87" s="30" t="s">
        <v>76</v>
      </c>
    </row>
    <row r="88" spans="1:1" ht="15" hidden="1" x14ac:dyDescent="0.25">
      <c r="A88" s="67" t="s">
        <v>75</v>
      </c>
    </row>
    <row r="89" spans="1:1" ht="15" hidden="1" x14ac:dyDescent="0.25">
      <c r="A89" s="30" t="s">
        <v>86</v>
      </c>
    </row>
    <row r="90" spans="1:1" ht="15" hidden="1" x14ac:dyDescent="0.25">
      <c r="A90" s="67" t="s">
        <v>85</v>
      </c>
    </row>
    <row r="91" spans="1:1" ht="15" x14ac:dyDescent="0.25">
      <c r="A91" s="30" t="s">
        <v>88</v>
      </c>
    </row>
    <row r="92" spans="1:1" ht="15" x14ac:dyDescent="0.25">
      <c r="A92" s="67" t="s">
        <v>35</v>
      </c>
    </row>
    <row r="99" spans="1:1" ht="16.5" x14ac:dyDescent="0.3">
      <c r="A99" s="14" t="s">
        <v>30</v>
      </c>
    </row>
    <row r="100" spans="1:1" ht="16.5" x14ac:dyDescent="0.3">
      <c r="A100" s="77" t="s">
        <v>33</v>
      </c>
    </row>
    <row r="101" spans="1:1" ht="16.5" x14ac:dyDescent="0.3">
      <c r="A101" s="14" t="s">
        <v>31</v>
      </c>
    </row>
    <row r="102" spans="1:1" ht="16.5" x14ac:dyDescent="0.3">
      <c r="A102" s="77" t="s">
        <v>32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818ED3-11CA-48FE-A0BF-F1BE29CDF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44C237-C701-460A-88A9-F9E68D92CC1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D974E1C-B2C7-410F-818B-6D53E2D7E0E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CENTRAL WIB</vt:lpstr>
      <vt:lpstr>'NORTH CENTRAL WIB'!Print_Area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2019-01-09T17:35:39Z</cp:lastPrinted>
  <dcterms:created xsi:type="dcterms:W3CDTF">2000-04-13T13:33:42Z</dcterms:created>
  <dcterms:modified xsi:type="dcterms:W3CDTF">2024-10-31T19:36:53Z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