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3D8ECBF-F7C4-4C74-B434-99AA29569ABA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NORTH CENTRAL WIB" sheetId="2" r:id="rId1"/>
  </sheets>
  <definedNames>
    <definedName name="_xlnm.Print_Area" localSheetId="0">'NORTH CENTRAL WIB'!$A$1:$H$82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2" i="2" l="1"/>
  <c r="R63" i="2"/>
  <c r="R64" i="2"/>
  <c r="R61" i="2"/>
  <c r="Q63" i="2"/>
  <c r="Q61" i="2"/>
  <c r="Q78" i="2"/>
  <c r="R37" i="2"/>
  <c r="P36" i="2"/>
  <c r="P78" i="2" s="1"/>
  <c r="O58" i="2"/>
  <c r="O78" i="2" s="1"/>
  <c r="R59" i="2"/>
  <c r="N78" i="2"/>
  <c r="R35" i="2"/>
  <c r="R44" i="2"/>
  <c r="M43" i="2"/>
  <c r="R43" i="2" s="1"/>
  <c r="R25" i="2"/>
  <c r="L78" i="2"/>
  <c r="R24" i="2"/>
  <c r="K78" i="2"/>
  <c r="J54" i="2"/>
  <c r="R54" i="2" s="1"/>
  <c r="J52" i="2"/>
  <c r="R52" i="2" s="1"/>
  <c r="R53" i="2"/>
  <c r="R55" i="2"/>
  <c r="R18" i="2"/>
  <c r="I17" i="2"/>
  <c r="I78" i="2" s="1"/>
  <c r="R34" i="2"/>
  <c r="H78" i="2"/>
  <c r="R36" i="2" l="1"/>
  <c r="R58" i="2"/>
  <c r="M78" i="2"/>
  <c r="J78" i="2"/>
  <c r="R17" i="2"/>
</calcChain>
</file>

<file path=xl/sharedStrings.xml><?xml version="1.0" encoding="utf-8"?>
<sst xmlns="http://schemas.openxmlformats.org/spreadsheetml/2006/main" count="184" uniqueCount="109">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</sst>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5"/>
  <sheetViews>
    <sheetView tabSelected="1" zoomScale="120" zoomScaleNormal="120" workbookViewId="0">
      <selection activeCell="B1" sqref="B1:H1"/>
    </sheetView>
  </sheetViews>
  <sheetFormatPr defaultColWidth="9.140625" defaultRowHeight="13.5" x14ac:dyDescent="0.25"/>
  <cols>
    <col min="1" max="1" width="44.42578125" style="3" customWidth="1"/>
    <col min="2" max="2" width="31.7109375" style="3" customWidth="1"/>
    <col min="3" max="3" width="19.28515625" style="2" customWidth="1"/>
    <col min="4" max="4" width="13" style="2" customWidth="1"/>
    <col min="5" max="5" width="11.42578125" style="2" customWidth="1"/>
    <col min="6" max="6" width="9.42578125" style="2" customWidth="1"/>
    <col min="7" max="7" width="24.1406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16" width="13.42578125" style="2" hidden="1" customWidth="1"/>
    <col min="17" max="17" width="18.5703125" style="2" customWidth="1"/>
    <col min="18" max="18" width="12.140625" style="3" hidden="1" customWidth="1"/>
    <col min="19" max="19" width="11.5703125" style="3" bestFit="1" customWidth="1"/>
    <col min="20" max="16384" width="9.140625" style="3"/>
  </cols>
  <sheetData>
    <row r="1" spans="1:18" ht="29.25" customHeight="1" x14ac:dyDescent="0.3">
      <c r="B1" s="103" t="s">
        <v>10</v>
      </c>
      <c r="C1" s="104"/>
      <c r="D1" s="104"/>
      <c r="E1" s="104"/>
      <c r="F1" s="104"/>
      <c r="G1" s="104"/>
      <c r="H1" s="104"/>
      <c r="I1" s="65"/>
      <c r="J1" s="65"/>
      <c r="K1" s="65"/>
      <c r="L1" s="65"/>
      <c r="M1" s="65"/>
      <c r="N1" s="65"/>
      <c r="O1" s="65"/>
      <c r="P1" s="65"/>
      <c r="Q1" s="65"/>
    </row>
    <row r="2" spans="1:18" ht="22.5" customHeight="1" x14ac:dyDescent="0.3">
      <c r="A2" s="10" t="s">
        <v>11</v>
      </c>
      <c r="B2" s="9" t="s">
        <v>7</v>
      </c>
      <c r="C2" s="1"/>
    </row>
    <row r="3" spans="1:18" ht="21" thickBot="1" x14ac:dyDescent="0.35">
      <c r="A3" s="4"/>
      <c r="B3" s="5"/>
      <c r="C3" s="1"/>
    </row>
    <row r="4" spans="1:18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25</v>
      </c>
      <c r="H4" s="12" t="s">
        <v>39</v>
      </c>
      <c r="I4" s="68" t="s">
        <v>42</v>
      </c>
      <c r="J4" s="68" t="s">
        <v>53</v>
      </c>
      <c r="K4" s="68" t="s">
        <v>65</v>
      </c>
      <c r="L4" s="68" t="s">
        <v>70</v>
      </c>
      <c r="M4" s="68" t="s">
        <v>77</v>
      </c>
      <c r="N4" s="68" t="s">
        <v>89</v>
      </c>
      <c r="O4" s="68" t="s">
        <v>101</v>
      </c>
      <c r="P4" s="68" t="s">
        <v>102</v>
      </c>
      <c r="Q4" s="68" t="s">
        <v>105</v>
      </c>
      <c r="R4" s="13" t="s">
        <v>6</v>
      </c>
    </row>
    <row r="5" spans="1:18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</row>
    <row r="6" spans="1:18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7"/>
    </row>
    <row r="7" spans="1:18" s="14" customFormat="1" ht="19.5" hidden="1" customHeight="1" x14ac:dyDescent="0.3">
      <c r="A7" s="16" t="s">
        <v>15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7"/>
    </row>
    <row r="8" spans="1:18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33"/>
    </row>
    <row r="9" spans="1:18" s="14" customFormat="1" ht="16.5" hidden="1" x14ac:dyDescent="0.3">
      <c r="A9" s="31"/>
      <c r="B9" s="26"/>
      <c r="C9" s="16"/>
      <c r="D9" s="16"/>
      <c r="E9" s="16"/>
      <c r="F9" s="16"/>
      <c r="G9" s="63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33"/>
    </row>
    <row r="10" spans="1:18" s="14" customFormat="1" ht="16.5" hidden="1" x14ac:dyDescent="0.3">
      <c r="A10" s="31"/>
      <c r="B10" s="26"/>
      <c r="C10" s="16"/>
      <c r="D10" s="16"/>
      <c r="E10" s="16"/>
      <c r="F10" s="16"/>
      <c r="G10" s="63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3"/>
    </row>
    <row r="11" spans="1:18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33"/>
    </row>
    <row r="12" spans="1:18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33"/>
    </row>
    <row r="13" spans="1:18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33"/>
    </row>
    <row r="14" spans="1:18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33"/>
    </row>
    <row r="15" spans="1:18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33"/>
    </row>
    <row r="16" spans="1:18" s="14" customFormat="1" ht="16.5" hidden="1" x14ac:dyDescent="0.3">
      <c r="A16" s="16" t="s">
        <v>43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33"/>
    </row>
    <row r="17" spans="1:19" s="14" customFormat="1" ht="16.5" hidden="1" x14ac:dyDescent="0.3">
      <c r="A17" s="69" t="s">
        <v>44</v>
      </c>
      <c r="B17" s="66" t="s">
        <v>45</v>
      </c>
      <c r="C17" s="16" t="s">
        <v>46</v>
      </c>
      <c r="D17" s="16" t="s">
        <v>47</v>
      </c>
      <c r="E17" s="16" t="s">
        <v>48</v>
      </c>
      <c r="F17" s="16">
        <v>17.225000000000001</v>
      </c>
      <c r="G17" s="80" t="s">
        <v>49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17">
        <f>SUM(I17)</f>
        <v>158001.31</v>
      </c>
    </row>
    <row r="18" spans="1:19" s="14" customFormat="1" ht="15" hidden="1" customHeight="1" x14ac:dyDescent="0.3">
      <c r="A18" s="69" t="s">
        <v>44</v>
      </c>
      <c r="B18" s="70" t="s">
        <v>50</v>
      </c>
      <c r="C18" s="16" t="s">
        <v>46</v>
      </c>
      <c r="D18" s="16" t="s">
        <v>47</v>
      </c>
      <c r="E18" s="16" t="s">
        <v>48</v>
      </c>
      <c r="F18" s="16">
        <v>17.225000000000001</v>
      </c>
      <c r="G18" s="80" t="s">
        <v>49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17">
        <f>SUM(I18)</f>
        <v>1</v>
      </c>
    </row>
    <row r="19" spans="1:19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33"/>
      <c r="S19" s="64"/>
    </row>
    <row r="20" spans="1:19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33"/>
    </row>
    <row r="21" spans="1:19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33"/>
    </row>
    <row r="22" spans="1:19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33"/>
    </row>
    <row r="23" spans="1:19" s="28" customFormat="1" ht="15.75" hidden="1" customHeight="1" x14ac:dyDescent="0.3">
      <c r="A23" s="16" t="s">
        <v>66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33"/>
    </row>
    <row r="24" spans="1:19" s="28" customFormat="1" ht="14.25" hidden="1" customHeight="1" x14ac:dyDescent="0.25">
      <c r="A24" s="44" t="s">
        <v>67</v>
      </c>
      <c r="B24" s="66" t="s">
        <v>45</v>
      </c>
      <c r="C24" s="62" t="s">
        <v>68</v>
      </c>
      <c r="D24" s="72" t="s">
        <v>69</v>
      </c>
      <c r="E24" s="72" t="s">
        <v>24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17">
        <f>K24</f>
        <v>331264.69</v>
      </c>
    </row>
    <row r="25" spans="1:19" s="28" customFormat="1" ht="15" hidden="1" x14ac:dyDescent="0.25">
      <c r="A25" s="39" t="s">
        <v>71</v>
      </c>
      <c r="B25" s="66" t="s">
        <v>45</v>
      </c>
      <c r="C25" s="56" t="s">
        <v>72</v>
      </c>
      <c r="D25" s="72" t="s">
        <v>73</v>
      </c>
      <c r="E25" s="84" t="s">
        <v>74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17">
        <f>SUM(L25)</f>
        <v>95000</v>
      </c>
    </row>
    <row r="26" spans="1:19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33"/>
    </row>
    <row r="27" spans="1:19" s="28" customFormat="1" ht="14.25" hidden="1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33"/>
    </row>
    <row r="28" spans="1:19" s="28" customFormat="1" ht="14.25" hidden="1" customHeight="1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33"/>
    </row>
    <row r="29" spans="1:19" s="28" customFormat="1" ht="14.25" hidden="1" customHeight="1" x14ac:dyDescent="0.25">
      <c r="A29" s="16" t="s">
        <v>36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33"/>
    </row>
    <row r="30" spans="1:19" s="28" customFormat="1" ht="14.25" hidden="1" customHeight="1" x14ac:dyDescent="0.3">
      <c r="A30" s="27"/>
      <c r="B30" s="26"/>
      <c r="C30" s="43"/>
      <c r="D30" s="43" t="s">
        <v>21</v>
      </c>
      <c r="E30" s="16" t="s">
        <v>22</v>
      </c>
      <c r="F30" s="26">
        <v>17.207000000000001</v>
      </c>
      <c r="G30" s="63" t="s">
        <v>28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17"/>
    </row>
    <row r="31" spans="1:19" s="28" customFormat="1" ht="14.25" hidden="1" customHeight="1" x14ac:dyDescent="0.3">
      <c r="A31" s="27"/>
      <c r="B31" s="26"/>
      <c r="C31" s="43"/>
      <c r="D31" s="43" t="s">
        <v>21</v>
      </c>
      <c r="E31" s="16" t="s">
        <v>22</v>
      </c>
      <c r="F31" s="26">
        <v>17.207000000000001</v>
      </c>
      <c r="G31" s="63" t="s">
        <v>28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17"/>
    </row>
    <row r="32" spans="1:19" s="28" customFormat="1" ht="14.25" hidden="1" customHeight="1" x14ac:dyDescent="0.3">
      <c r="A32" s="27"/>
      <c r="B32" s="26"/>
      <c r="C32" s="43"/>
      <c r="D32" s="43" t="s">
        <v>21</v>
      </c>
      <c r="E32" s="16" t="s">
        <v>23</v>
      </c>
      <c r="F32" s="26" t="s">
        <v>14</v>
      </c>
      <c r="G32" s="63" t="s">
        <v>28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17"/>
    </row>
    <row r="33" spans="1:19" s="28" customFormat="1" ht="14.25" hidden="1" customHeight="1" x14ac:dyDescent="0.3">
      <c r="A33" s="27"/>
      <c r="B33" s="26"/>
      <c r="C33" s="43"/>
      <c r="D33" s="43" t="s">
        <v>21</v>
      </c>
      <c r="E33" s="16" t="s">
        <v>23</v>
      </c>
      <c r="F33" s="26" t="s">
        <v>14</v>
      </c>
      <c r="G33" s="63" t="s">
        <v>28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17"/>
    </row>
    <row r="34" spans="1:19" s="28" customFormat="1" ht="14.25" hidden="1" customHeight="1" x14ac:dyDescent="0.3">
      <c r="A34" s="77" t="s">
        <v>34</v>
      </c>
      <c r="B34" s="26" t="s">
        <v>37</v>
      </c>
      <c r="C34" s="79" t="s">
        <v>38</v>
      </c>
      <c r="D34" s="16" t="s">
        <v>16</v>
      </c>
      <c r="E34" s="16" t="s">
        <v>17</v>
      </c>
      <c r="F34" s="16">
        <v>10.561</v>
      </c>
      <c r="G34" s="18" t="s">
        <v>41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17">
        <f>SUM(H34:I34)</f>
        <v>14086.92</v>
      </c>
    </row>
    <row r="35" spans="1:19" s="28" customFormat="1" ht="14.25" hidden="1" customHeight="1" x14ac:dyDescent="0.3">
      <c r="A35" s="77" t="s">
        <v>34</v>
      </c>
      <c r="B35" s="26" t="s">
        <v>37</v>
      </c>
      <c r="C35" s="79" t="s">
        <v>38</v>
      </c>
      <c r="D35" s="16" t="s">
        <v>16</v>
      </c>
      <c r="E35" s="16" t="s">
        <v>17</v>
      </c>
      <c r="F35" s="16">
        <v>10.561</v>
      </c>
      <c r="G35" s="18" t="s">
        <v>41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17">
        <f>SUM(N35)</f>
        <v>7043.44962321</v>
      </c>
    </row>
    <row r="36" spans="1:19" s="28" customFormat="1" ht="14.25" hidden="1" customHeight="1" x14ac:dyDescent="0.3">
      <c r="A36" s="101" t="s">
        <v>95</v>
      </c>
      <c r="B36" s="26" t="s">
        <v>96</v>
      </c>
      <c r="C36" s="16" t="s">
        <v>97</v>
      </c>
      <c r="D36" s="16" t="s">
        <v>98</v>
      </c>
      <c r="E36" s="16" t="s">
        <v>99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17">
        <f>P36</f>
        <v>63708.280170189901</v>
      </c>
    </row>
    <row r="37" spans="1:19" s="28" customFormat="1" ht="14.25" hidden="1" customHeight="1" x14ac:dyDescent="0.3">
      <c r="A37" s="101" t="s">
        <v>95</v>
      </c>
      <c r="B37" s="26" t="s">
        <v>100</v>
      </c>
      <c r="C37" s="16" t="s">
        <v>97</v>
      </c>
      <c r="D37" s="16" t="s">
        <v>98</v>
      </c>
      <c r="E37" s="16" t="s">
        <v>99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17">
        <f>P37</f>
        <v>1</v>
      </c>
    </row>
    <row r="38" spans="1:19" s="28" customFormat="1" ht="14.25" hidden="1" customHeight="1" x14ac:dyDescent="0.3">
      <c r="A38" s="77"/>
      <c r="B38" s="40"/>
      <c r="C38" s="90"/>
      <c r="D38" s="42"/>
      <c r="E38" s="42"/>
      <c r="F38" s="42"/>
      <c r="G38" s="32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17"/>
    </row>
    <row r="39" spans="1:19" s="28" customFormat="1" ht="14.25" hidden="1" customHeight="1" x14ac:dyDescent="0.3">
      <c r="A39" s="77"/>
      <c r="B39" s="40"/>
      <c r="C39" s="90"/>
      <c r="D39" s="42"/>
      <c r="E39" s="42"/>
      <c r="F39" s="42"/>
      <c r="G39" s="32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17"/>
    </row>
    <row r="40" spans="1:19" s="28" customFormat="1" ht="14.25" hidden="1" customHeight="1" x14ac:dyDescent="0.25">
      <c r="A40" s="27"/>
      <c r="B40" s="40"/>
      <c r="C40" s="41"/>
      <c r="D40" s="41"/>
      <c r="E40" s="51"/>
      <c r="F40" s="40"/>
      <c r="G40" s="26"/>
      <c r="H40" s="23"/>
      <c r="I40" s="78"/>
      <c r="J40" s="78"/>
      <c r="K40" s="78"/>
      <c r="L40" s="78"/>
      <c r="M40" s="78"/>
      <c r="N40" s="78"/>
      <c r="O40" s="78"/>
      <c r="P40" s="78"/>
      <c r="Q40" s="78"/>
      <c r="R40" s="33"/>
    </row>
    <row r="41" spans="1:19" s="28" customFormat="1" ht="14.1" hidden="1" customHeight="1" x14ac:dyDescent="0.25">
      <c r="A41" s="22" t="s">
        <v>8</v>
      </c>
      <c r="B41" s="40"/>
      <c r="C41" s="41"/>
      <c r="D41" s="41"/>
      <c r="E41" s="51"/>
      <c r="F41" s="40"/>
      <c r="G41" s="40"/>
      <c r="H41" s="23"/>
      <c r="I41" s="78"/>
      <c r="J41" s="78"/>
      <c r="K41" s="78"/>
      <c r="L41" s="78"/>
      <c r="M41" s="78"/>
      <c r="N41" s="78"/>
      <c r="O41" s="78"/>
      <c r="P41" s="78"/>
      <c r="Q41" s="78"/>
      <c r="R41" s="33"/>
    </row>
    <row r="42" spans="1:19" s="28" customFormat="1" ht="14.25" hidden="1" customHeight="1" x14ac:dyDescent="0.25">
      <c r="A42" s="16" t="s">
        <v>78</v>
      </c>
      <c r="B42" s="40"/>
      <c r="C42" s="34"/>
      <c r="D42" s="41"/>
      <c r="E42" s="51"/>
      <c r="F42" s="40"/>
      <c r="G42" s="40"/>
      <c r="H42" s="23"/>
      <c r="I42" s="78"/>
      <c r="J42" s="78"/>
      <c r="K42" s="78"/>
      <c r="L42" s="78"/>
      <c r="M42" s="78"/>
      <c r="N42" s="78"/>
      <c r="O42" s="78"/>
      <c r="P42" s="78"/>
      <c r="Q42" s="78"/>
      <c r="R42" s="33"/>
    </row>
    <row r="43" spans="1:19" s="28" customFormat="1" ht="14.25" hidden="1" customHeight="1" x14ac:dyDescent="0.3">
      <c r="A43" s="85" t="s">
        <v>83</v>
      </c>
      <c r="B43" s="86" t="s">
        <v>79</v>
      </c>
      <c r="C43" s="32" t="s">
        <v>80</v>
      </c>
      <c r="D43" s="32" t="s">
        <v>81</v>
      </c>
      <c r="E43" s="87" t="s">
        <v>82</v>
      </c>
      <c r="F43" s="88">
        <v>17.800999999999998</v>
      </c>
      <c r="G43" s="89" t="s">
        <v>29</v>
      </c>
      <c r="H43" s="54"/>
      <c r="I43" s="54"/>
      <c r="J43" s="54"/>
      <c r="K43" s="54"/>
      <c r="L43" s="54"/>
      <c r="M43" s="54">
        <f>3502.8-166.8</f>
        <v>3336</v>
      </c>
      <c r="N43" s="54"/>
      <c r="O43" s="54"/>
      <c r="P43" s="54"/>
      <c r="Q43" s="54"/>
      <c r="R43" s="17">
        <f>SUM(M43)</f>
        <v>3336</v>
      </c>
    </row>
    <row r="44" spans="1:19" s="28" customFormat="1" ht="14.25" hidden="1" customHeight="1" x14ac:dyDescent="0.3">
      <c r="A44" s="85" t="s">
        <v>83</v>
      </c>
      <c r="B44" s="86" t="s">
        <v>79</v>
      </c>
      <c r="C44" s="32" t="s">
        <v>80</v>
      </c>
      <c r="D44" s="32" t="s">
        <v>81</v>
      </c>
      <c r="E44" s="87" t="s">
        <v>84</v>
      </c>
      <c r="F44" s="88">
        <v>17.800999999999998</v>
      </c>
      <c r="G44" s="89" t="s">
        <v>29</v>
      </c>
      <c r="H44" s="54"/>
      <c r="I44" s="54"/>
      <c r="J44" s="54"/>
      <c r="K44" s="54"/>
      <c r="L44" s="54"/>
      <c r="M44" s="54">
        <v>166.8</v>
      </c>
      <c r="N44" s="54"/>
      <c r="O44" s="54"/>
      <c r="P44" s="54"/>
      <c r="Q44" s="54"/>
      <c r="R44" s="17">
        <f>SUM(M44)</f>
        <v>166.8</v>
      </c>
    </row>
    <row r="45" spans="1:19" s="28" customFormat="1" ht="14.25" hidden="1" customHeight="1" x14ac:dyDescent="0.25">
      <c r="A45" s="44"/>
      <c r="B45" s="26"/>
      <c r="C45" s="16"/>
      <c r="D45" s="58"/>
      <c r="E45" s="62"/>
      <c r="F45" s="16"/>
      <c r="G45" s="42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33"/>
      <c r="S45" s="59"/>
    </row>
    <row r="46" spans="1:19" s="28" customFormat="1" ht="15" hidden="1" x14ac:dyDescent="0.25">
      <c r="A46" s="27"/>
      <c r="B46" s="26"/>
      <c r="C46" s="41"/>
      <c r="D46" s="41"/>
      <c r="E46" s="41"/>
      <c r="F46" s="26"/>
      <c r="G46" s="40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33"/>
    </row>
    <row r="47" spans="1:19" s="28" customFormat="1" ht="15" hidden="1" x14ac:dyDescent="0.25">
      <c r="A47" s="27"/>
      <c r="B47" s="40"/>
      <c r="C47" s="41"/>
      <c r="D47" s="41"/>
      <c r="E47" s="41"/>
      <c r="F47" s="40"/>
      <c r="G47" s="40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33"/>
    </row>
    <row r="48" spans="1:19" s="28" customFormat="1" ht="14.25" hidden="1" customHeight="1" x14ac:dyDescent="0.25">
      <c r="A48" s="39"/>
      <c r="B48" s="40"/>
      <c r="C48" s="41"/>
      <c r="D48" s="41"/>
      <c r="E48" s="41"/>
      <c r="F48" s="42"/>
      <c r="G48" s="42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33"/>
    </row>
    <row r="49" spans="1:19" s="28" customFormat="1" ht="14.25" hidden="1" customHeight="1" x14ac:dyDescent="0.25">
      <c r="A49" s="39"/>
      <c r="B49" s="40"/>
      <c r="C49" s="41"/>
      <c r="D49" s="41"/>
      <c r="E49" s="41"/>
      <c r="F49" s="42"/>
      <c r="G49" s="42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33"/>
    </row>
    <row r="50" spans="1:19" s="28" customFormat="1" ht="14.25" customHeight="1" x14ac:dyDescent="0.25">
      <c r="A50" s="22" t="s">
        <v>8</v>
      </c>
      <c r="B50" s="40"/>
      <c r="C50" s="41"/>
      <c r="D50" s="41"/>
      <c r="E50" s="41"/>
      <c r="F50" s="42"/>
      <c r="G50" s="42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33"/>
    </row>
    <row r="51" spans="1:19" s="28" customFormat="1" ht="14.25" customHeight="1" x14ac:dyDescent="0.25">
      <c r="A51" s="16" t="s">
        <v>54</v>
      </c>
      <c r="B51" s="26"/>
      <c r="C51" s="34"/>
      <c r="D51" s="34"/>
      <c r="E51" s="34"/>
      <c r="F51" s="16"/>
      <c r="G51" s="16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33"/>
    </row>
    <row r="52" spans="1:19" s="28" customFormat="1" ht="14.25" hidden="1" customHeight="1" x14ac:dyDescent="0.3">
      <c r="A52" s="71" t="s">
        <v>57</v>
      </c>
      <c r="B52" s="26" t="s">
        <v>58</v>
      </c>
      <c r="C52" s="58" t="s">
        <v>59</v>
      </c>
      <c r="D52" s="16" t="s">
        <v>18</v>
      </c>
      <c r="E52" s="16">
        <v>6501</v>
      </c>
      <c r="F52" s="26">
        <v>17.259</v>
      </c>
      <c r="G52" s="75" t="s">
        <v>27</v>
      </c>
      <c r="H52" s="54"/>
      <c r="I52" s="54"/>
      <c r="J52" s="54">
        <f>494356-1</f>
        <v>494355</v>
      </c>
      <c r="K52" s="54"/>
      <c r="L52" s="54"/>
      <c r="M52" s="54"/>
      <c r="N52" s="54"/>
      <c r="O52" s="54"/>
      <c r="P52" s="54"/>
      <c r="Q52" s="54"/>
      <c r="R52" s="17">
        <f>SUM(J52)</f>
        <v>494355</v>
      </c>
    </row>
    <row r="53" spans="1:19" s="28" customFormat="1" ht="14.25" hidden="1" customHeight="1" x14ac:dyDescent="0.3">
      <c r="A53" s="71" t="s">
        <v>57</v>
      </c>
      <c r="B53" s="26" t="s">
        <v>60</v>
      </c>
      <c r="C53" s="58" t="s">
        <v>59</v>
      </c>
      <c r="D53" s="16" t="s">
        <v>18</v>
      </c>
      <c r="E53" s="16">
        <v>6501</v>
      </c>
      <c r="F53" s="26">
        <v>17.259</v>
      </c>
      <c r="G53" s="75" t="s">
        <v>27</v>
      </c>
      <c r="H53" s="54"/>
      <c r="I53" s="54"/>
      <c r="J53" s="54">
        <v>1</v>
      </c>
      <c r="K53" s="54"/>
      <c r="L53" s="54"/>
      <c r="M53" s="54"/>
      <c r="N53" s="54"/>
      <c r="O53" s="54"/>
      <c r="P53" s="54"/>
      <c r="Q53" s="54"/>
      <c r="R53" s="17">
        <f t="shared" ref="R53:R55" si="0">SUM(J53)</f>
        <v>1</v>
      </c>
    </row>
    <row r="54" spans="1:19" s="28" customFormat="1" ht="14.25" hidden="1" customHeight="1" x14ac:dyDescent="0.3">
      <c r="A54" s="27" t="s">
        <v>61</v>
      </c>
      <c r="B54" s="26" t="s">
        <v>58</v>
      </c>
      <c r="C54" s="58" t="s">
        <v>62</v>
      </c>
      <c r="D54" s="16" t="s">
        <v>20</v>
      </c>
      <c r="E54" s="16">
        <v>6502</v>
      </c>
      <c r="F54" s="16">
        <v>17.257999999999999</v>
      </c>
      <c r="G54" s="75" t="s">
        <v>27</v>
      </c>
      <c r="H54" s="54"/>
      <c r="I54" s="54"/>
      <c r="J54" s="54">
        <f>98588-1</f>
        <v>98587</v>
      </c>
      <c r="K54" s="54"/>
      <c r="L54" s="54"/>
      <c r="M54" s="54"/>
      <c r="N54" s="54"/>
      <c r="O54" s="54"/>
      <c r="P54" s="54"/>
      <c r="Q54" s="54"/>
      <c r="R54" s="17">
        <f t="shared" si="0"/>
        <v>98587</v>
      </c>
    </row>
    <row r="55" spans="1:19" s="28" customFormat="1" ht="14.25" hidden="1" customHeight="1" x14ac:dyDescent="0.3">
      <c r="A55" s="27" t="s">
        <v>61</v>
      </c>
      <c r="B55" s="26" t="s">
        <v>60</v>
      </c>
      <c r="C55" s="58" t="s">
        <v>62</v>
      </c>
      <c r="D55" s="16" t="s">
        <v>20</v>
      </c>
      <c r="E55" s="16">
        <v>6502</v>
      </c>
      <c r="F55" s="16">
        <v>17.257999999999999</v>
      </c>
      <c r="G55" s="75" t="s">
        <v>27</v>
      </c>
      <c r="H55" s="54"/>
      <c r="I55" s="54"/>
      <c r="J55" s="54">
        <v>1</v>
      </c>
      <c r="K55" s="54"/>
      <c r="L55" s="54"/>
      <c r="M55" s="54"/>
      <c r="N55" s="54"/>
      <c r="O55" s="54"/>
      <c r="P55" s="54"/>
      <c r="Q55" s="54"/>
      <c r="R55" s="17">
        <f t="shared" si="0"/>
        <v>1</v>
      </c>
    </row>
    <row r="56" spans="1:19" s="28" customFormat="1" ht="14.25" hidden="1" customHeight="1" x14ac:dyDescent="0.3">
      <c r="A56" s="27"/>
      <c r="B56" s="26"/>
      <c r="C56" s="58"/>
      <c r="D56" s="32"/>
      <c r="E56" s="26"/>
      <c r="F56" s="16"/>
      <c r="G56" s="75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17"/>
    </row>
    <row r="57" spans="1:19" s="28" customFormat="1" ht="14.25" hidden="1" customHeight="1" x14ac:dyDescent="0.3">
      <c r="A57" s="27"/>
      <c r="B57" s="26"/>
      <c r="C57" s="16"/>
      <c r="D57" s="32"/>
      <c r="E57" s="26"/>
      <c r="F57" s="16"/>
      <c r="G57" s="75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17"/>
    </row>
    <row r="58" spans="1:19" s="28" customFormat="1" ht="14.25" hidden="1" customHeight="1" x14ac:dyDescent="0.25">
      <c r="A58" s="27" t="s">
        <v>61</v>
      </c>
      <c r="B58" s="26" t="s">
        <v>58</v>
      </c>
      <c r="C58" s="58" t="s">
        <v>88</v>
      </c>
      <c r="D58" s="16" t="s">
        <v>20</v>
      </c>
      <c r="E58" s="16">
        <v>6502</v>
      </c>
      <c r="F58" s="16">
        <v>17.257999999999999</v>
      </c>
      <c r="G58" s="91" t="s">
        <v>27</v>
      </c>
      <c r="H58" s="54"/>
      <c r="I58" s="54"/>
      <c r="J58" s="54"/>
      <c r="K58" s="54"/>
      <c r="L58" s="54"/>
      <c r="M58" s="54"/>
      <c r="N58" s="54"/>
      <c r="O58" s="54">
        <f>402899-1</f>
        <v>402898</v>
      </c>
      <c r="P58" s="54"/>
      <c r="Q58" s="54"/>
      <c r="R58" s="17">
        <f>SUM(O58)</f>
        <v>402898</v>
      </c>
    </row>
    <row r="59" spans="1:19" s="28" customFormat="1" ht="14.25" hidden="1" customHeight="1" x14ac:dyDescent="0.25">
      <c r="A59" s="27" t="s">
        <v>61</v>
      </c>
      <c r="B59" s="26" t="s">
        <v>60</v>
      </c>
      <c r="C59" s="58" t="s">
        <v>88</v>
      </c>
      <c r="D59" s="16" t="s">
        <v>20</v>
      </c>
      <c r="E59" s="16">
        <v>6502</v>
      </c>
      <c r="F59" s="16">
        <v>17.257999999999999</v>
      </c>
      <c r="G59" s="91" t="s">
        <v>27</v>
      </c>
      <c r="H59" s="54"/>
      <c r="I59" s="54"/>
      <c r="J59" s="54"/>
      <c r="K59" s="54"/>
      <c r="L59" s="54"/>
      <c r="M59" s="54"/>
      <c r="N59" s="54"/>
      <c r="O59" s="54">
        <v>1</v>
      </c>
      <c r="P59" s="54"/>
      <c r="Q59" s="54"/>
      <c r="R59" s="17">
        <f>SUM(O59)</f>
        <v>1</v>
      </c>
    </row>
    <row r="60" spans="1:19" s="28" customFormat="1" ht="14.25" customHeight="1" x14ac:dyDescent="0.25">
      <c r="A60" s="27"/>
      <c r="B60" s="26"/>
      <c r="C60" s="60"/>
      <c r="D60" s="92"/>
      <c r="E60" s="92"/>
      <c r="F60" s="92"/>
      <c r="G60" s="92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17"/>
    </row>
    <row r="61" spans="1:19" s="28" customFormat="1" ht="14.25" customHeight="1" x14ac:dyDescent="0.25">
      <c r="A61" s="31" t="s">
        <v>106</v>
      </c>
      <c r="B61" s="26" t="s">
        <v>58</v>
      </c>
      <c r="C61" s="16" t="s">
        <v>107</v>
      </c>
      <c r="D61" s="16" t="s">
        <v>19</v>
      </c>
      <c r="E61" s="16">
        <v>6503</v>
      </c>
      <c r="F61" s="16">
        <v>17.277999999999999</v>
      </c>
      <c r="G61" s="102" t="s">
        <v>27</v>
      </c>
      <c r="H61" s="54"/>
      <c r="I61" s="54"/>
      <c r="J61" s="54"/>
      <c r="K61" s="54"/>
      <c r="L61" s="54"/>
      <c r="M61" s="54"/>
      <c r="N61" s="54"/>
      <c r="O61" s="54"/>
      <c r="P61" s="54"/>
      <c r="Q61" s="54">
        <f>108144-1</f>
        <v>108143</v>
      </c>
      <c r="R61" s="17">
        <f>Q61</f>
        <v>108143</v>
      </c>
    </row>
    <row r="62" spans="1:19" s="28" customFormat="1" ht="14.25" customHeight="1" x14ac:dyDescent="0.25">
      <c r="A62" s="31" t="s">
        <v>106</v>
      </c>
      <c r="B62" s="26" t="s">
        <v>60</v>
      </c>
      <c r="C62" s="16" t="s">
        <v>107</v>
      </c>
      <c r="D62" s="16" t="s">
        <v>19</v>
      </c>
      <c r="E62" s="16">
        <v>6503</v>
      </c>
      <c r="F62" s="16">
        <v>17.277999999999999</v>
      </c>
      <c r="G62" s="102" t="s">
        <v>27</v>
      </c>
      <c r="H62" s="54"/>
      <c r="I62" s="54"/>
      <c r="J62" s="54"/>
      <c r="K62" s="54"/>
      <c r="L62" s="54"/>
      <c r="M62" s="54"/>
      <c r="N62" s="54"/>
      <c r="O62" s="54"/>
      <c r="P62" s="54"/>
      <c r="Q62" s="54">
        <v>1</v>
      </c>
      <c r="R62" s="17">
        <f t="shared" ref="R62:R64" si="1">Q62</f>
        <v>1</v>
      </c>
      <c r="S62" s="61"/>
    </row>
    <row r="63" spans="1:19" s="28" customFormat="1" ht="14.25" customHeight="1" x14ac:dyDescent="0.25">
      <c r="A63" s="31" t="s">
        <v>106</v>
      </c>
      <c r="B63" s="26" t="s">
        <v>58</v>
      </c>
      <c r="C63" s="16" t="s">
        <v>108</v>
      </c>
      <c r="D63" s="16" t="s">
        <v>19</v>
      </c>
      <c r="E63" s="16">
        <v>6503</v>
      </c>
      <c r="F63" s="16">
        <v>17.277999999999999</v>
      </c>
      <c r="G63" s="102" t="s">
        <v>27</v>
      </c>
      <c r="H63" s="54"/>
      <c r="I63" s="54"/>
      <c r="J63" s="54"/>
      <c r="K63" s="54"/>
      <c r="L63" s="54"/>
      <c r="M63" s="54"/>
      <c r="N63" s="54"/>
      <c r="O63" s="54"/>
      <c r="P63" s="54"/>
      <c r="Q63" s="54">
        <f>393529-1</f>
        <v>393528</v>
      </c>
      <c r="R63" s="17">
        <f t="shared" si="1"/>
        <v>393528</v>
      </c>
    </row>
    <row r="64" spans="1:19" s="28" customFormat="1" ht="14.25" customHeight="1" x14ac:dyDescent="0.25">
      <c r="A64" s="31" t="s">
        <v>106</v>
      </c>
      <c r="B64" s="26" t="s">
        <v>60</v>
      </c>
      <c r="C64" s="16" t="s">
        <v>108</v>
      </c>
      <c r="D64" s="16" t="s">
        <v>19</v>
      </c>
      <c r="E64" s="16">
        <v>6503</v>
      </c>
      <c r="F64" s="16">
        <v>17.277999999999999</v>
      </c>
      <c r="G64" s="102" t="s">
        <v>27</v>
      </c>
      <c r="H64" s="54"/>
      <c r="I64" s="54"/>
      <c r="J64" s="54"/>
      <c r="K64" s="54"/>
      <c r="L64" s="54"/>
      <c r="M64" s="54"/>
      <c r="N64" s="54"/>
      <c r="O64" s="54"/>
      <c r="P64" s="54"/>
      <c r="Q64" s="54">
        <v>1</v>
      </c>
      <c r="R64" s="17">
        <f t="shared" si="1"/>
        <v>1</v>
      </c>
      <c r="S64" s="59"/>
    </row>
    <row r="65" spans="1:19" s="28" customFormat="1" ht="14.25" customHeight="1" x14ac:dyDescent="0.25">
      <c r="A65" s="27"/>
      <c r="B65" s="26"/>
      <c r="C65" s="60"/>
      <c r="D65" s="16"/>
      <c r="E65" s="26"/>
      <c r="F65" s="16"/>
      <c r="G65" s="16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17"/>
    </row>
    <row r="66" spans="1:19" s="28" customFormat="1" ht="14.25" customHeight="1" x14ac:dyDescent="0.25">
      <c r="A66" s="27"/>
      <c r="B66" s="26"/>
      <c r="C66" s="60"/>
      <c r="D66" s="16"/>
      <c r="E66" s="26"/>
      <c r="F66" s="16"/>
      <c r="G66" s="16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17"/>
    </row>
    <row r="67" spans="1:19" s="28" customFormat="1" ht="14.25" customHeight="1" x14ac:dyDescent="0.25">
      <c r="A67" s="27"/>
      <c r="B67" s="26"/>
      <c r="C67" s="60"/>
      <c r="D67" s="16"/>
      <c r="E67" s="26"/>
      <c r="F67" s="16"/>
      <c r="G67" s="16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17"/>
    </row>
    <row r="68" spans="1:19" s="28" customFormat="1" ht="14.25" customHeight="1" x14ac:dyDescent="0.25">
      <c r="A68" s="27"/>
      <c r="B68" s="57"/>
      <c r="C68" s="43"/>
      <c r="D68" s="16"/>
      <c r="E68" s="26"/>
      <c r="F68" s="16"/>
      <c r="G68" s="16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17"/>
      <c r="S68" s="61"/>
    </row>
    <row r="69" spans="1:19" s="28" customFormat="1" ht="14.25" customHeight="1" x14ac:dyDescent="0.25">
      <c r="A69" s="27"/>
      <c r="B69" s="26"/>
      <c r="C69" s="43"/>
      <c r="D69" s="16"/>
      <c r="E69" s="26"/>
      <c r="F69" s="16"/>
      <c r="G69" s="16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17"/>
    </row>
    <row r="70" spans="1:19" s="28" customFormat="1" ht="14.25" customHeight="1" x14ac:dyDescent="0.25">
      <c r="A70" s="27"/>
      <c r="B70" s="26"/>
      <c r="C70" s="43"/>
      <c r="D70" s="16"/>
      <c r="E70" s="26"/>
      <c r="F70" s="16"/>
      <c r="G70" s="16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17"/>
      <c r="S70" s="59"/>
    </row>
    <row r="71" spans="1:19" s="28" customFormat="1" ht="14.25" customHeight="1" x14ac:dyDescent="0.25">
      <c r="A71" s="27"/>
      <c r="B71" s="26"/>
      <c r="C71" s="16"/>
      <c r="D71" s="16"/>
      <c r="E71" s="26"/>
      <c r="F71" s="16"/>
      <c r="G71" s="16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17"/>
    </row>
    <row r="72" spans="1:19" s="28" customFormat="1" ht="14.25" customHeight="1" x14ac:dyDescent="0.25">
      <c r="A72" s="27"/>
      <c r="B72" s="26"/>
      <c r="C72" s="16"/>
      <c r="D72" s="16"/>
      <c r="E72" s="26"/>
      <c r="F72" s="16"/>
      <c r="G72" s="16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17"/>
    </row>
    <row r="73" spans="1:19" s="28" customFormat="1" ht="15" x14ac:dyDescent="0.25">
      <c r="A73" s="27"/>
      <c r="B73" s="26"/>
      <c r="C73" s="43"/>
      <c r="D73" s="16"/>
      <c r="E73" s="58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17"/>
    </row>
    <row r="74" spans="1:19" s="28" customFormat="1" ht="15" x14ac:dyDescent="0.25">
      <c r="A74" s="27"/>
      <c r="B74" s="26"/>
      <c r="C74" s="58"/>
      <c r="D74" s="16"/>
      <c r="E74" s="58"/>
      <c r="F74" s="16"/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17"/>
    </row>
    <row r="75" spans="1:19" s="28" customFormat="1" ht="15" x14ac:dyDescent="0.25">
      <c r="A75" s="44"/>
      <c r="B75" s="57"/>
      <c r="C75" s="43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33"/>
    </row>
    <row r="76" spans="1:19" s="28" customFormat="1" ht="14.25" customHeight="1" x14ac:dyDescent="0.25">
      <c r="A76" s="44"/>
      <c r="B76" s="26"/>
      <c r="C76" s="43"/>
      <c r="D76" s="16"/>
      <c r="E76" s="26"/>
      <c r="F76" s="16"/>
      <c r="G76" s="42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33"/>
    </row>
    <row r="77" spans="1:19" s="14" customFormat="1" ht="17.25" customHeight="1" x14ac:dyDescent="0.3">
      <c r="A77" s="73" t="s">
        <v>12</v>
      </c>
      <c r="B77" s="36"/>
      <c r="C77" s="37"/>
      <c r="D77" s="36"/>
      <c r="E77" s="37"/>
      <c r="F77" s="36"/>
      <c r="G77" s="3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33"/>
    </row>
    <row r="78" spans="1:19" s="14" customFormat="1" ht="18.75" customHeight="1" x14ac:dyDescent="0.3">
      <c r="A78" s="27" t="s">
        <v>0</v>
      </c>
      <c r="B78" s="27"/>
      <c r="C78" s="38"/>
      <c r="D78" s="38"/>
      <c r="E78" s="38"/>
      <c r="F78" s="38"/>
      <c r="G78" s="38"/>
      <c r="H78" s="55">
        <f>SUM(H6:H77)</f>
        <v>14086.92</v>
      </c>
      <c r="I78" s="55">
        <f>SUM(I16:I20)</f>
        <v>158002.31</v>
      </c>
      <c r="J78" s="55">
        <f>SUM(J50:J75)</f>
        <v>592944</v>
      </c>
      <c r="K78" s="55">
        <f>SUM(K23:K26)</f>
        <v>331264.69</v>
      </c>
      <c r="L78" s="55">
        <f>SUM(L23:L27)</f>
        <v>95000</v>
      </c>
      <c r="M78" s="55">
        <f>SUM(M41:M47)</f>
        <v>3502.8</v>
      </c>
      <c r="N78" s="55">
        <f>SUM(N32:N39)</f>
        <v>7043.44962321</v>
      </c>
      <c r="O78" s="55">
        <f>SUM(O50:O74)</f>
        <v>402899</v>
      </c>
      <c r="P78" s="55">
        <f>SUM(P29:P38)</f>
        <v>63709.280170189901</v>
      </c>
      <c r="Q78" s="55">
        <f>SUM(Q60:Q74)</f>
        <v>501673</v>
      </c>
      <c r="R78" s="33"/>
    </row>
    <row r="79" spans="1:19" s="30" customFormat="1" ht="16.5" x14ac:dyDescent="0.3">
      <c r="A79" s="14"/>
      <c r="B79" s="14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1:19" s="14" customFormat="1" ht="16.5" x14ac:dyDescent="0.3">
      <c r="A80" s="30" t="s">
        <v>9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</row>
    <row r="81" spans="1:17" s="14" customFormat="1" ht="15" hidden="1" customHeight="1" x14ac:dyDescent="0.3">
      <c r="A81" s="30" t="s">
        <v>40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1:17" s="14" customFormat="1" ht="17.25" hidden="1" customHeight="1" x14ac:dyDescent="0.3">
      <c r="A82" s="67" t="s">
        <v>35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</row>
    <row r="83" spans="1:17" ht="15" hidden="1" x14ac:dyDescent="0.25">
      <c r="A83" s="30" t="s">
        <v>51</v>
      </c>
    </row>
    <row r="84" spans="1:17" ht="15" hidden="1" x14ac:dyDescent="0.25">
      <c r="A84" s="67" t="s">
        <v>52</v>
      </c>
    </row>
    <row r="85" spans="1:17" ht="15" hidden="1" x14ac:dyDescent="0.25">
      <c r="A85" s="30" t="s">
        <v>55</v>
      </c>
    </row>
    <row r="86" spans="1:17" ht="15" hidden="1" x14ac:dyDescent="0.25">
      <c r="A86" s="67" t="s">
        <v>56</v>
      </c>
    </row>
    <row r="87" spans="1:17" ht="15" hidden="1" x14ac:dyDescent="0.25">
      <c r="A87" s="30" t="s">
        <v>63</v>
      </c>
    </row>
    <row r="88" spans="1:17" ht="15" hidden="1" x14ac:dyDescent="0.25">
      <c r="A88" s="67" t="s">
        <v>64</v>
      </c>
    </row>
    <row r="89" spans="1:17" ht="15" hidden="1" x14ac:dyDescent="0.25">
      <c r="A89" s="30" t="s">
        <v>76</v>
      </c>
    </row>
    <row r="90" spans="1:17" ht="15" hidden="1" x14ac:dyDescent="0.25">
      <c r="A90" s="67" t="s">
        <v>75</v>
      </c>
    </row>
    <row r="91" spans="1:17" ht="15" hidden="1" x14ac:dyDescent="0.25">
      <c r="A91" s="30" t="s">
        <v>86</v>
      </c>
    </row>
    <row r="92" spans="1:17" ht="15" hidden="1" x14ac:dyDescent="0.25">
      <c r="A92" s="67" t="s">
        <v>85</v>
      </c>
    </row>
    <row r="93" spans="1:17" ht="15" hidden="1" x14ac:dyDescent="0.25">
      <c r="A93" s="30" t="s">
        <v>87</v>
      </c>
    </row>
    <row r="94" spans="1:17" ht="15" hidden="1" x14ac:dyDescent="0.25">
      <c r="A94" s="67" t="s">
        <v>35</v>
      </c>
    </row>
    <row r="95" spans="1:17" ht="15" hidden="1" x14ac:dyDescent="0.25">
      <c r="A95" s="30" t="s">
        <v>91</v>
      </c>
    </row>
    <row r="96" spans="1:17" ht="15" hidden="1" x14ac:dyDescent="0.25">
      <c r="A96" s="67" t="s">
        <v>90</v>
      </c>
    </row>
    <row r="97" spans="1:18" s="30" customFormat="1" ht="15" hidden="1" x14ac:dyDescent="0.25">
      <c r="A97" s="30" t="s">
        <v>94</v>
      </c>
      <c r="C97" s="62"/>
      <c r="D97" s="62"/>
      <c r="E97" s="62"/>
      <c r="F97" s="62"/>
      <c r="G97" s="62"/>
      <c r="H97" s="62"/>
      <c r="I97" s="93"/>
      <c r="J97" s="93"/>
      <c r="K97" s="93"/>
      <c r="L97" s="93"/>
      <c r="M97" s="93"/>
      <c r="N97" s="93"/>
      <c r="O97" s="93"/>
      <c r="P97" s="93"/>
      <c r="Q97" s="93"/>
      <c r="R97" s="94"/>
    </row>
    <row r="98" spans="1:18" ht="15" hidden="1" x14ac:dyDescent="0.25">
      <c r="A98" s="67" t="s">
        <v>92</v>
      </c>
      <c r="I98" s="95"/>
      <c r="J98" s="95"/>
      <c r="K98" s="95"/>
      <c r="L98" s="95"/>
      <c r="M98" s="95"/>
      <c r="N98" s="95"/>
      <c r="O98" s="95"/>
      <c r="P98" s="95"/>
      <c r="Q98" s="95"/>
      <c r="R98" s="96"/>
    </row>
    <row r="99" spans="1:18" s="98" customFormat="1" hidden="1" x14ac:dyDescent="0.25">
      <c r="A99" s="97" t="s">
        <v>93</v>
      </c>
      <c r="C99" s="99"/>
      <c r="D99" s="99"/>
      <c r="E99" s="99"/>
      <c r="F99" s="99"/>
      <c r="G99" s="99"/>
      <c r="H99" s="100"/>
      <c r="I99" s="100"/>
      <c r="J99" s="100"/>
      <c r="K99" s="100"/>
      <c r="L99" s="100"/>
      <c r="M99" s="100"/>
    </row>
    <row r="101" spans="1:18" ht="15" x14ac:dyDescent="0.25">
      <c r="A101" s="30" t="s">
        <v>104</v>
      </c>
    </row>
    <row r="102" spans="1:18" ht="15" x14ac:dyDescent="0.25">
      <c r="A102" s="67" t="s">
        <v>103</v>
      </c>
    </row>
    <row r="112" spans="1:18" ht="16.5" x14ac:dyDescent="0.3">
      <c r="A112" s="14" t="s">
        <v>30</v>
      </c>
    </row>
    <row r="113" spans="1:1" ht="16.5" x14ac:dyDescent="0.3">
      <c r="A113" s="76" t="s">
        <v>33</v>
      </c>
    </row>
    <row r="114" spans="1:1" ht="16.5" x14ac:dyDescent="0.3">
      <c r="A114" s="14" t="s">
        <v>31</v>
      </c>
    </row>
    <row r="115" spans="1:1" ht="16.5" x14ac:dyDescent="0.3">
      <c r="A115" s="76" t="s">
        <v>32</v>
      </c>
    </row>
  </sheetData>
  <mergeCells count="1">
    <mergeCell ref="B1:H1"/>
  </mergeCells>
  <phoneticPr fontId="0" type="noConversion"/>
  <hyperlinks>
    <hyperlink ref="A99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2024-11-21T20:04:16Z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