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370E7DD-E957-47D0-A051-7C0B6C0BF70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ENTRAL" sheetId="2" r:id="rId1"/>
  </sheets>
  <definedNames>
    <definedName name="_xlnm.Print_Area" localSheetId="0">CENTRAL!$A$1:$H$66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8" i="2" l="1"/>
  <c r="P59" i="2"/>
  <c r="P60" i="2"/>
  <c r="P61" i="2"/>
  <c r="P57" i="2"/>
  <c r="O59" i="2"/>
  <c r="O57" i="2"/>
  <c r="O64" i="2" s="1"/>
  <c r="P20" i="2"/>
  <c r="N19" i="2"/>
  <c r="P19" i="2" s="1"/>
  <c r="P55" i="2"/>
  <c r="M54" i="2"/>
  <c r="M64" i="2" s="1"/>
  <c r="L64" i="2"/>
  <c r="P25" i="2"/>
  <c r="K64" i="2"/>
  <c r="P8" i="2"/>
  <c r="P9" i="2"/>
  <c r="J64" i="2"/>
  <c r="I49" i="2"/>
  <c r="P49" i="2" s="1"/>
  <c r="P48" i="2"/>
  <c r="P50" i="2"/>
  <c r="P51" i="2"/>
  <c r="P52" i="2"/>
  <c r="P53" i="2"/>
  <c r="I47" i="2"/>
  <c r="P47" i="2" s="1"/>
  <c r="N64" i="2" l="1"/>
  <c r="P54" i="2"/>
  <c r="P18" i="2"/>
  <c r="H64" i="2"/>
  <c r="I64" i="2"/>
</calcChain>
</file>

<file path=xl/sharedStrings.xml><?xml version="1.0" encoding="utf-8"?>
<sst xmlns="http://schemas.openxmlformats.org/spreadsheetml/2006/main" count="159" uniqueCount="100">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</sst>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3" zoomScale="110" zoomScaleNormal="110" workbookViewId="0">
      <selection activeCell="O57" sqref="O57"/>
    </sheetView>
  </sheetViews>
  <sheetFormatPr defaultColWidth="9.140625" defaultRowHeight="13.5" x14ac:dyDescent="0.25"/>
  <cols>
    <col min="1" max="1" width="44.42578125" style="3" customWidth="1"/>
    <col min="2" max="2" width="33.140625" style="3" customWidth="1"/>
    <col min="3" max="3" width="18.5703125" style="2" customWidth="1"/>
    <col min="4" max="4" width="13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4" width="18" style="2" hidden="1" customWidth="1"/>
    <col min="15" max="15" width="18" style="2" customWidth="1"/>
    <col min="16" max="16" width="13.85546875" style="3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10</v>
      </c>
      <c r="B1" s="97" t="s">
        <v>9</v>
      </c>
      <c r="C1" s="98"/>
      <c r="D1" s="98"/>
      <c r="E1" s="98"/>
      <c r="F1" s="98"/>
      <c r="G1" s="98"/>
      <c r="H1" s="98"/>
      <c r="I1" s="33"/>
      <c r="J1" s="33"/>
      <c r="K1" s="33"/>
      <c r="L1" s="33"/>
      <c r="M1" s="33"/>
      <c r="N1" s="33"/>
      <c r="O1" s="33"/>
    </row>
    <row r="2" spans="1:16" ht="20.25" x14ac:dyDescent="0.3">
      <c r="B2" s="8"/>
      <c r="C2" s="8"/>
      <c r="D2" s="8"/>
      <c r="E2" s="9"/>
      <c r="F2" s="9"/>
      <c r="G2" s="9"/>
    </row>
    <row r="3" spans="1:16" ht="20.25" x14ac:dyDescent="0.3">
      <c r="A3" s="4" t="s">
        <v>11</v>
      </c>
      <c r="B3" s="8" t="s">
        <v>7</v>
      </c>
      <c r="C3" s="1"/>
    </row>
    <row r="4" spans="1:16" ht="21" thickBot="1" x14ac:dyDescent="0.35">
      <c r="A4" s="4"/>
      <c r="B4" s="5"/>
      <c r="C4" s="1"/>
    </row>
    <row r="5" spans="1:16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36" t="s">
        <v>83</v>
      </c>
      <c r="N5" s="36" t="s">
        <v>84</v>
      </c>
      <c r="O5" s="36" t="s">
        <v>99</v>
      </c>
      <c r="P5" s="28" t="s">
        <v>6</v>
      </c>
    </row>
    <row r="6" spans="1:16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8"/>
    </row>
    <row r="7" spans="1:16" s="7" customFormat="1" ht="16.5" hidden="1" x14ac:dyDescent="0.3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75"/>
      <c r="L7" s="75"/>
      <c r="M7" s="75"/>
      <c r="N7" s="75"/>
      <c r="O7" s="75"/>
      <c r="P7" s="77"/>
    </row>
    <row r="8" spans="1:16" s="7" customFormat="1" ht="16.5" hidden="1" x14ac:dyDescent="0.3">
      <c r="A8" s="29" t="s">
        <v>68</v>
      </c>
      <c r="B8" s="35" t="s">
        <v>63</v>
      </c>
      <c r="C8" s="76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75">
        <v>95000</v>
      </c>
      <c r="L8" s="75"/>
      <c r="M8" s="75"/>
      <c r="N8" s="75"/>
      <c r="O8" s="75"/>
      <c r="P8" s="40">
        <f>SUM(K8)</f>
        <v>95000</v>
      </c>
    </row>
    <row r="9" spans="1:16" s="7" customFormat="1" ht="16.5" hidden="1" x14ac:dyDescent="0.3">
      <c r="A9" s="31" t="s">
        <v>62</v>
      </c>
      <c r="B9" s="35" t="s">
        <v>63</v>
      </c>
      <c r="C9" s="74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75">
        <v>686141.11</v>
      </c>
      <c r="K9" s="75"/>
      <c r="L9" s="75"/>
      <c r="M9" s="75"/>
      <c r="N9" s="75"/>
      <c r="O9" s="75"/>
      <c r="P9" s="40">
        <f>J9</f>
        <v>686141.11</v>
      </c>
    </row>
    <row r="10" spans="1:16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5"/>
      <c r="L10" s="75"/>
      <c r="M10" s="75"/>
      <c r="N10" s="75"/>
      <c r="O10" s="75"/>
      <c r="P10" s="40"/>
    </row>
    <row r="11" spans="1:16" s="7" customFormat="1" ht="16.5" hidden="1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5"/>
      <c r="L11" s="75"/>
      <c r="M11" s="75"/>
      <c r="N11" s="75"/>
      <c r="O11" s="75"/>
      <c r="P11" s="40"/>
    </row>
    <row r="12" spans="1:16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5"/>
      <c r="L12" s="75"/>
      <c r="M12" s="75"/>
      <c r="N12" s="75"/>
      <c r="O12" s="75"/>
      <c r="P12" s="40"/>
    </row>
    <row r="13" spans="1:16" s="7" customFormat="1" ht="16.5" hidden="1" x14ac:dyDescent="0.3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75"/>
      <c r="L13" s="75"/>
      <c r="M13" s="75"/>
      <c r="N13" s="75"/>
      <c r="O13" s="75"/>
      <c r="P13" s="40"/>
    </row>
    <row r="14" spans="1:16" s="21" customFormat="1" ht="15" hidden="1" x14ac:dyDescent="0.25">
      <c r="A14" s="27"/>
      <c r="B14" s="19"/>
      <c r="C14" s="17"/>
      <c r="D14" s="17"/>
      <c r="E14" s="17"/>
      <c r="F14" s="19">
        <v>17.207000000000001</v>
      </c>
      <c r="G14" s="73" t="s">
        <v>29</v>
      </c>
      <c r="H14" s="20"/>
      <c r="I14" s="20"/>
      <c r="J14" s="20"/>
      <c r="K14" s="75"/>
      <c r="L14" s="75"/>
      <c r="M14" s="75"/>
      <c r="N14" s="75"/>
      <c r="O14" s="75"/>
      <c r="P14" s="40"/>
    </row>
    <row r="15" spans="1:16" s="21" customFormat="1" ht="15" hidden="1" x14ac:dyDescent="0.25">
      <c r="A15" s="27"/>
      <c r="B15" s="19"/>
      <c r="C15" s="17"/>
      <c r="D15" s="17"/>
      <c r="E15" s="17"/>
      <c r="F15" s="19">
        <v>17.207000000000001</v>
      </c>
      <c r="G15" s="73" t="s">
        <v>29</v>
      </c>
      <c r="H15" s="20"/>
      <c r="I15" s="20"/>
      <c r="J15" s="20"/>
      <c r="K15" s="75"/>
      <c r="L15" s="75"/>
      <c r="M15" s="75"/>
      <c r="N15" s="75"/>
      <c r="O15" s="75"/>
      <c r="P15" s="40"/>
    </row>
    <row r="16" spans="1:16" s="21" customFormat="1" ht="15" hidden="1" x14ac:dyDescent="0.25">
      <c r="A16" s="27"/>
      <c r="B16" s="19"/>
      <c r="C16" s="17"/>
      <c r="D16" s="17"/>
      <c r="E16" s="17"/>
      <c r="F16" s="19" t="s">
        <v>13</v>
      </c>
      <c r="G16" s="73" t="s">
        <v>29</v>
      </c>
      <c r="H16" s="20"/>
      <c r="I16" s="20"/>
      <c r="J16" s="20"/>
      <c r="K16" s="75"/>
      <c r="L16" s="75"/>
      <c r="M16" s="75"/>
      <c r="N16" s="75"/>
      <c r="O16" s="75"/>
      <c r="P16" s="40"/>
    </row>
    <row r="17" spans="1:17" s="21" customFormat="1" ht="15" hidden="1" x14ac:dyDescent="0.25">
      <c r="A17" s="27"/>
      <c r="B17" s="19"/>
      <c r="C17" s="17"/>
      <c r="D17" s="17"/>
      <c r="E17" s="17"/>
      <c r="F17" s="19" t="s">
        <v>13</v>
      </c>
      <c r="G17" s="73" t="s">
        <v>29</v>
      </c>
      <c r="H17" s="20"/>
      <c r="I17" s="20"/>
      <c r="J17" s="20"/>
      <c r="K17" s="75"/>
      <c r="L17" s="75"/>
      <c r="M17" s="75"/>
      <c r="N17" s="75"/>
      <c r="O17" s="75"/>
      <c r="P17" s="40"/>
    </row>
    <row r="18" spans="1:17" s="21" customFormat="1" ht="15" hidden="1" x14ac:dyDescent="0.25">
      <c r="A18" s="86" t="s">
        <v>43</v>
      </c>
      <c r="B18" s="19" t="s">
        <v>48</v>
      </c>
      <c r="C18" s="87" t="s">
        <v>49</v>
      </c>
      <c r="D18" s="17" t="s">
        <v>15</v>
      </c>
      <c r="E18" s="17" t="s">
        <v>16</v>
      </c>
      <c r="F18" s="17">
        <v>10.561</v>
      </c>
      <c r="G18" s="88"/>
      <c r="H18" s="75">
        <v>4724.0100000000011</v>
      </c>
      <c r="I18" s="20"/>
      <c r="J18" s="20"/>
      <c r="K18" s="75"/>
      <c r="L18" s="75"/>
      <c r="M18" s="75"/>
      <c r="N18" s="75"/>
      <c r="O18" s="75"/>
      <c r="P18" s="40">
        <f>SUM(H18:I18)</f>
        <v>4724.0100000000011</v>
      </c>
    </row>
    <row r="19" spans="1:17" s="21" customFormat="1" ht="16.5" hidden="1" x14ac:dyDescent="0.25">
      <c r="A19" s="95" t="s">
        <v>93</v>
      </c>
      <c r="B19" s="19" t="s">
        <v>86</v>
      </c>
      <c r="C19" s="17" t="s">
        <v>87</v>
      </c>
      <c r="D19" s="17" t="s">
        <v>88</v>
      </c>
      <c r="E19" s="17" t="s">
        <v>89</v>
      </c>
      <c r="F19" s="90"/>
      <c r="G19" s="88"/>
      <c r="H19" s="75"/>
      <c r="I19" s="20"/>
      <c r="J19" s="20"/>
      <c r="K19" s="75"/>
      <c r="L19" s="75"/>
      <c r="M19" s="75"/>
      <c r="N19" s="75">
        <f>133419.77-1</f>
        <v>133418.76999999999</v>
      </c>
      <c r="O19" s="75"/>
      <c r="P19" s="40">
        <f>N19</f>
        <v>133418.76999999999</v>
      </c>
    </row>
    <row r="20" spans="1:17" s="21" customFormat="1" ht="16.5" hidden="1" x14ac:dyDescent="0.25">
      <c r="A20" s="95" t="s">
        <v>93</v>
      </c>
      <c r="B20" s="19" t="s">
        <v>90</v>
      </c>
      <c r="C20" s="17" t="s">
        <v>87</v>
      </c>
      <c r="D20" s="17" t="s">
        <v>88</v>
      </c>
      <c r="E20" s="17" t="s">
        <v>89</v>
      </c>
      <c r="F20" s="90"/>
      <c r="G20" s="88"/>
      <c r="H20" s="75"/>
      <c r="I20" s="20"/>
      <c r="J20" s="20"/>
      <c r="K20" s="75"/>
      <c r="L20" s="75"/>
      <c r="M20" s="75"/>
      <c r="N20" s="75">
        <v>1</v>
      </c>
      <c r="O20" s="75"/>
      <c r="P20" s="40">
        <f>N20</f>
        <v>1</v>
      </c>
    </row>
    <row r="21" spans="1:17" s="21" customFormat="1" ht="15" hidden="1" x14ac:dyDescent="0.25">
      <c r="A21" s="86"/>
      <c r="B21" s="19"/>
      <c r="C21" s="87"/>
      <c r="D21" s="89"/>
      <c r="E21" s="90"/>
      <c r="F21" s="90"/>
      <c r="G21" s="88"/>
      <c r="H21" s="75"/>
      <c r="I21" s="20"/>
      <c r="J21" s="20"/>
      <c r="K21" s="75"/>
      <c r="L21" s="75"/>
      <c r="M21" s="75"/>
      <c r="N21" s="75"/>
      <c r="O21" s="75"/>
      <c r="P21" s="40"/>
    </row>
    <row r="22" spans="1:17" s="21" customFormat="1" ht="15" hidden="1" x14ac:dyDescent="0.25">
      <c r="A22" s="27"/>
      <c r="B22" s="83"/>
      <c r="C22" s="17"/>
      <c r="D22" s="89"/>
      <c r="E22" s="90"/>
      <c r="F22" s="88"/>
      <c r="G22" s="88"/>
      <c r="H22" s="79"/>
      <c r="I22" s="79"/>
      <c r="J22" s="79"/>
      <c r="K22" s="79"/>
      <c r="L22" s="79"/>
      <c r="M22" s="79"/>
      <c r="N22" s="79"/>
      <c r="O22" s="79"/>
      <c r="P22" s="40"/>
    </row>
    <row r="23" spans="1:17" s="44" customFormat="1" ht="16.5" hidden="1" x14ac:dyDescent="0.3">
      <c r="A23" s="47" t="s">
        <v>8</v>
      </c>
      <c r="B23" s="42"/>
      <c r="C23" s="48"/>
      <c r="D23" s="48"/>
      <c r="E23" s="49"/>
      <c r="F23" s="42"/>
      <c r="G23" s="42"/>
      <c r="H23" s="46"/>
      <c r="I23" s="46"/>
      <c r="J23" s="46"/>
      <c r="K23" s="46"/>
      <c r="L23" s="46"/>
      <c r="M23" s="46"/>
      <c r="N23" s="46"/>
      <c r="O23" s="46"/>
      <c r="P23" s="43"/>
    </row>
    <row r="24" spans="1:17" s="44" customFormat="1" ht="16.5" hidden="1" x14ac:dyDescent="0.3">
      <c r="A24" s="32" t="s">
        <v>73</v>
      </c>
      <c r="B24" s="42"/>
      <c r="C24" s="50"/>
      <c r="D24" s="48"/>
      <c r="E24" s="51"/>
      <c r="F24" s="42"/>
      <c r="G24" s="42"/>
      <c r="H24" s="46"/>
      <c r="I24" s="46"/>
      <c r="J24" s="46"/>
      <c r="K24" s="46"/>
      <c r="L24" s="46"/>
      <c r="M24" s="46"/>
      <c r="N24" s="46"/>
      <c r="O24" s="46"/>
      <c r="P24" s="43"/>
    </row>
    <row r="25" spans="1:17" s="44" customFormat="1" ht="16.5" hidden="1" x14ac:dyDescent="0.3">
      <c r="A25" s="52" t="s">
        <v>77</v>
      </c>
      <c r="B25" s="41" t="s">
        <v>76</v>
      </c>
      <c r="C25" s="53" t="s">
        <v>74</v>
      </c>
      <c r="D25" s="32" t="s">
        <v>21</v>
      </c>
      <c r="E25" s="51" t="s">
        <v>75</v>
      </c>
      <c r="F25" s="54">
        <v>17.800999999999998</v>
      </c>
      <c r="G25" s="55" t="s">
        <v>30</v>
      </c>
      <c r="H25" s="46"/>
      <c r="I25" s="46"/>
      <c r="J25" s="46"/>
      <c r="K25" s="46"/>
      <c r="L25" s="46">
        <v>14900</v>
      </c>
      <c r="M25" s="46"/>
      <c r="N25" s="46"/>
      <c r="O25" s="46"/>
      <c r="P25" s="43">
        <f>L25</f>
        <v>14900</v>
      </c>
    </row>
    <row r="26" spans="1:17" s="44" customFormat="1" ht="16.5" hidden="1" x14ac:dyDescent="0.3">
      <c r="A26" s="56"/>
      <c r="B26" s="41"/>
      <c r="C26" s="50"/>
      <c r="D26" s="50"/>
      <c r="E26" s="51"/>
      <c r="F26" s="54"/>
      <c r="G26" s="54"/>
      <c r="H26" s="46"/>
      <c r="I26" s="46"/>
      <c r="J26" s="46"/>
      <c r="K26" s="46"/>
      <c r="L26" s="46"/>
      <c r="M26" s="46"/>
      <c r="N26" s="46"/>
      <c r="O26" s="46"/>
      <c r="P26" s="43"/>
    </row>
    <row r="27" spans="1:17" s="44" customFormat="1" ht="16.5" hidden="1" x14ac:dyDescent="0.3">
      <c r="A27" s="52"/>
      <c r="B27" s="41"/>
      <c r="C27" s="32"/>
      <c r="D27" s="50"/>
      <c r="E27" s="32"/>
      <c r="F27" s="32"/>
      <c r="G27" s="32"/>
      <c r="H27" s="46"/>
      <c r="I27" s="46"/>
      <c r="J27" s="46"/>
      <c r="K27" s="46"/>
      <c r="L27" s="46"/>
      <c r="M27" s="46"/>
      <c r="N27" s="46"/>
      <c r="O27" s="46"/>
      <c r="P27" s="43"/>
      <c r="Q27" s="57"/>
    </row>
    <row r="28" spans="1:17" s="44" customFormat="1" ht="16.5" hidden="1" x14ac:dyDescent="0.3">
      <c r="A28" s="45"/>
      <c r="B28" s="41"/>
      <c r="C28" s="50"/>
      <c r="D28" s="48"/>
      <c r="E28" s="50"/>
      <c r="F28" s="41"/>
      <c r="G28" s="41"/>
      <c r="H28" s="46"/>
      <c r="I28" s="46"/>
      <c r="J28" s="46"/>
      <c r="K28" s="46"/>
      <c r="L28" s="46"/>
      <c r="M28" s="46"/>
      <c r="N28" s="46"/>
      <c r="O28" s="46"/>
      <c r="P28" s="43"/>
    </row>
    <row r="29" spans="1:17" s="44" customFormat="1" ht="16.5" hidden="1" x14ac:dyDescent="0.3">
      <c r="A29" s="45"/>
      <c r="B29" s="41"/>
      <c r="C29" s="32"/>
      <c r="D29" s="32"/>
      <c r="E29" s="32"/>
      <c r="F29" s="41"/>
      <c r="G29" s="41"/>
      <c r="H29" s="46"/>
      <c r="I29" s="46"/>
      <c r="J29" s="46"/>
      <c r="K29" s="46"/>
      <c r="L29" s="46"/>
      <c r="M29" s="46"/>
      <c r="N29" s="46"/>
      <c r="O29" s="46"/>
      <c r="P29" s="43"/>
    </row>
    <row r="30" spans="1:17" s="44" customFormat="1" ht="16.5" hidden="1" x14ac:dyDescent="0.3">
      <c r="A30" s="47" t="s">
        <v>8</v>
      </c>
      <c r="B30" s="41"/>
      <c r="C30" s="32"/>
      <c r="D30" s="32"/>
      <c r="E30" s="32"/>
      <c r="F30" s="41"/>
      <c r="G30" s="41"/>
      <c r="H30" s="46"/>
      <c r="I30" s="46"/>
      <c r="J30" s="46"/>
      <c r="K30" s="46"/>
      <c r="L30" s="46"/>
      <c r="M30" s="46"/>
      <c r="N30" s="46"/>
      <c r="O30" s="46"/>
      <c r="P30" s="43"/>
    </row>
    <row r="31" spans="1:17" s="59" customFormat="1" ht="16.5" hidden="1" x14ac:dyDescent="0.3">
      <c r="A31" s="32" t="s">
        <v>31</v>
      </c>
      <c r="B31" s="58"/>
      <c r="C31" s="37"/>
      <c r="D31" s="37"/>
      <c r="E31" s="58"/>
      <c r="F31" s="58"/>
      <c r="G31" s="58"/>
      <c r="H31" s="46"/>
      <c r="I31" s="46"/>
      <c r="J31" s="46"/>
      <c r="K31" s="46"/>
      <c r="L31" s="46"/>
      <c r="M31" s="46"/>
      <c r="N31" s="46"/>
      <c r="O31" s="46"/>
      <c r="P31" s="43"/>
    </row>
    <row r="32" spans="1:17" s="44" customFormat="1" ht="16.5" hidden="1" x14ac:dyDescent="0.3">
      <c r="A32" s="45" t="s">
        <v>34</v>
      </c>
      <c r="B32" s="41" t="s">
        <v>19</v>
      </c>
      <c r="C32" s="53" t="s">
        <v>35</v>
      </c>
      <c r="D32" s="60" t="s">
        <v>36</v>
      </c>
      <c r="E32" s="60" t="s">
        <v>37</v>
      </c>
      <c r="F32" s="32">
        <v>17.245000000000001</v>
      </c>
      <c r="G32" s="55" t="s">
        <v>32</v>
      </c>
      <c r="H32" s="46"/>
      <c r="I32" s="46"/>
      <c r="J32" s="46"/>
      <c r="K32" s="46"/>
      <c r="L32" s="46"/>
      <c r="M32" s="46"/>
      <c r="N32" s="46"/>
      <c r="O32" s="46"/>
      <c r="P32" s="43"/>
    </row>
    <row r="33" spans="1:17" s="59" customFormat="1" ht="16.5" hidden="1" x14ac:dyDescent="0.3">
      <c r="A33" s="45" t="s">
        <v>34</v>
      </c>
      <c r="B33" s="41" t="s">
        <v>38</v>
      </c>
      <c r="C33" s="53" t="s">
        <v>35</v>
      </c>
      <c r="D33" s="60" t="s">
        <v>36</v>
      </c>
      <c r="E33" s="60" t="s">
        <v>37</v>
      </c>
      <c r="F33" s="32">
        <v>17.245000000000001</v>
      </c>
      <c r="G33" s="55" t="s">
        <v>32</v>
      </c>
      <c r="H33" s="46"/>
      <c r="I33" s="46"/>
      <c r="J33" s="46"/>
      <c r="K33" s="46"/>
      <c r="L33" s="46"/>
      <c r="M33" s="46"/>
      <c r="N33" s="46"/>
      <c r="O33" s="46"/>
      <c r="P33" s="43"/>
    </row>
    <row r="34" spans="1:17" s="59" customFormat="1" ht="16.5" hidden="1" x14ac:dyDescent="0.3">
      <c r="A34" s="45"/>
      <c r="B34" s="41"/>
      <c r="C34" s="32"/>
      <c r="D34" s="32"/>
      <c r="E34" s="32"/>
      <c r="F34" s="32"/>
      <c r="G34" s="32"/>
      <c r="H34" s="46"/>
      <c r="I34" s="46"/>
      <c r="J34" s="46"/>
      <c r="K34" s="46"/>
      <c r="L34" s="46"/>
      <c r="M34" s="46"/>
      <c r="N34" s="46"/>
      <c r="O34" s="46"/>
      <c r="P34" s="43"/>
    </row>
    <row r="35" spans="1:17" s="59" customFormat="1" ht="16.5" hidden="1" x14ac:dyDescent="0.3">
      <c r="A35" s="52"/>
      <c r="B35" s="61"/>
      <c r="C35" s="32"/>
      <c r="D35" s="32"/>
      <c r="E35" s="32"/>
      <c r="F35" s="32"/>
      <c r="G35" s="32"/>
      <c r="H35" s="46"/>
      <c r="I35" s="46"/>
      <c r="J35" s="46"/>
      <c r="K35" s="46"/>
      <c r="L35" s="46"/>
      <c r="M35" s="46"/>
      <c r="N35" s="46"/>
      <c r="O35" s="46"/>
      <c r="P35" s="43"/>
    </row>
    <row r="36" spans="1:17" s="59" customFormat="1" ht="16.5" hidden="1" x14ac:dyDescent="0.3">
      <c r="A36" s="52"/>
      <c r="B36" s="41"/>
      <c r="C36" s="32"/>
      <c r="D36" s="32"/>
      <c r="E36" s="32"/>
      <c r="F36" s="32"/>
      <c r="G36" s="32"/>
      <c r="H36" s="46"/>
      <c r="I36" s="46"/>
      <c r="J36" s="46"/>
      <c r="K36" s="46"/>
      <c r="L36" s="46"/>
      <c r="M36" s="46"/>
      <c r="N36" s="46"/>
      <c r="O36" s="46"/>
      <c r="P36" s="43"/>
    </row>
    <row r="37" spans="1:17" s="44" customFormat="1" ht="16.5" hidden="1" x14ac:dyDescent="0.3">
      <c r="A37" s="52"/>
      <c r="B37" s="41"/>
      <c r="C37" s="32"/>
      <c r="D37" s="32"/>
      <c r="E37" s="32"/>
      <c r="F37" s="32"/>
      <c r="G37" s="32"/>
      <c r="H37" s="46"/>
      <c r="I37" s="46"/>
      <c r="J37" s="46"/>
      <c r="K37" s="46"/>
      <c r="L37" s="46"/>
      <c r="M37" s="46"/>
      <c r="N37" s="46"/>
      <c r="O37" s="46"/>
      <c r="P37" s="43"/>
    </row>
    <row r="38" spans="1:17" s="44" customFormat="1" ht="16.5" hidden="1" x14ac:dyDescent="0.3">
      <c r="A38" s="47" t="s">
        <v>8</v>
      </c>
      <c r="B38" s="58"/>
      <c r="C38" s="62"/>
      <c r="D38" s="62"/>
      <c r="E38" s="63"/>
      <c r="F38" s="37"/>
      <c r="G38" s="37"/>
      <c r="H38" s="46"/>
      <c r="I38" s="46"/>
      <c r="J38" s="46"/>
      <c r="K38" s="46"/>
      <c r="L38" s="46"/>
      <c r="M38" s="46"/>
      <c r="N38" s="46"/>
      <c r="O38" s="46"/>
      <c r="P38" s="43"/>
    </row>
    <row r="39" spans="1:17" s="44" customFormat="1" ht="16.5" hidden="1" x14ac:dyDescent="0.3">
      <c r="A39" s="32" t="s">
        <v>18</v>
      </c>
      <c r="B39" s="58"/>
      <c r="C39" s="62"/>
      <c r="D39" s="62"/>
      <c r="E39" s="63"/>
      <c r="F39" s="37"/>
      <c r="G39" s="37"/>
      <c r="H39" s="46"/>
      <c r="I39" s="46"/>
      <c r="J39" s="46"/>
      <c r="K39" s="46"/>
      <c r="L39" s="46"/>
      <c r="M39" s="46"/>
      <c r="N39" s="46"/>
      <c r="O39" s="46"/>
      <c r="P39" s="43"/>
    </row>
    <row r="40" spans="1:17" s="44" customFormat="1" ht="16.5" hidden="1" x14ac:dyDescent="0.3">
      <c r="A40" s="64"/>
      <c r="B40" s="65"/>
      <c r="C40" s="32"/>
      <c r="D40" s="32"/>
      <c r="E40" s="32"/>
      <c r="F40" s="32">
        <v>17.225000000000001</v>
      </c>
      <c r="G40" s="32"/>
      <c r="H40" s="46"/>
      <c r="I40" s="46"/>
      <c r="J40" s="46"/>
      <c r="K40" s="46"/>
      <c r="L40" s="46"/>
      <c r="M40" s="46"/>
      <c r="N40" s="46"/>
      <c r="O40" s="46"/>
      <c r="P40" s="43"/>
    </row>
    <row r="41" spans="1:17" s="44" customFormat="1" ht="16.5" hidden="1" x14ac:dyDescent="0.3">
      <c r="A41" s="64"/>
      <c r="B41" s="66"/>
      <c r="C41" s="32"/>
      <c r="D41" s="32"/>
      <c r="E41" s="32"/>
      <c r="F41" s="32">
        <v>17.225000000000001</v>
      </c>
      <c r="G41" s="32"/>
      <c r="H41" s="46"/>
      <c r="I41" s="46"/>
      <c r="J41" s="46"/>
      <c r="K41" s="46"/>
      <c r="L41" s="46"/>
      <c r="M41" s="46"/>
      <c r="N41" s="46"/>
      <c r="O41" s="46"/>
      <c r="P41" s="43"/>
    </row>
    <row r="42" spans="1:17" s="44" customFormat="1" ht="16.5" hidden="1" x14ac:dyDescent="0.3">
      <c r="A42" s="52"/>
      <c r="B42" s="41"/>
      <c r="C42" s="32"/>
      <c r="D42" s="32"/>
      <c r="E42" s="32"/>
      <c r="F42" s="32"/>
      <c r="G42" s="32"/>
      <c r="H42" s="46"/>
      <c r="I42" s="46"/>
      <c r="J42" s="46"/>
      <c r="K42" s="46"/>
      <c r="L42" s="46"/>
      <c r="M42" s="46"/>
      <c r="N42" s="46"/>
      <c r="O42" s="46"/>
      <c r="P42" s="43"/>
      <c r="Q42" s="67"/>
    </row>
    <row r="43" spans="1:17" s="44" customFormat="1" ht="16.5" hidden="1" x14ac:dyDescent="0.3">
      <c r="A43" s="45"/>
      <c r="B43" s="41"/>
      <c r="C43" s="50"/>
      <c r="D43" s="50"/>
      <c r="E43" s="51"/>
      <c r="F43" s="32"/>
      <c r="G43" s="32"/>
      <c r="H43" s="46"/>
      <c r="I43" s="46"/>
      <c r="J43" s="46"/>
      <c r="K43" s="46"/>
      <c r="L43" s="46"/>
      <c r="M43" s="46"/>
      <c r="N43" s="46"/>
      <c r="O43" s="46"/>
      <c r="P43" s="43"/>
    </row>
    <row r="44" spans="1:17" s="59" customFormat="1" ht="16.5" hidden="1" x14ac:dyDescent="0.3">
      <c r="A44" s="68"/>
      <c r="B44" s="58"/>
      <c r="C44" s="62"/>
      <c r="D44" s="62"/>
      <c r="E44" s="62"/>
      <c r="F44" s="58"/>
      <c r="G44" s="58"/>
      <c r="H44" s="46"/>
      <c r="I44" s="46"/>
      <c r="J44" s="46"/>
      <c r="K44" s="46"/>
      <c r="L44" s="46"/>
      <c r="M44" s="46"/>
      <c r="N44" s="46"/>
      <c r="O44" s="46"/>
      <c r="P44" s="43"/>
    </row>
    <row r="45" spans="1:17" s="21" customFormat="1" ht="16.5" x14ac:dyDescent="0.3">
      <c r="A45" s="11" t="s">
        <v>8</v>
      </c>
      <c r="B45" s="13"/>
      <c r="C45" s="14"/>
      <c r="D45" s="14"/>
      <c r="E45" s="14"/>
      <c r="F45" s="13"/>
      <c r="G45" s="13"/>
      <c r="H45" s="79"/>
      <c r="I45" s="79"/>
      <c r="J45" s="79"/>
      <c r="K45" s="79"/>
      <c r="L45" s="79"/>
      <c r="M45" s="79"/>
      <c r="N45" s="79"/>
      <c r="O45" s="79"/>
      <c r="P45" s="40"/>
    </row>
    <row r="46" spans="1:17" s="21" customFormat="1" ht="16.5" x14ac:dyDescent="0.3">
      <c r="A46" s="17" t="s">
        <v>51</v>
      </c>
      <c r="B46" s="13"/>
      <c r="C46" s="14"/>
      <c r="D46" s="14"/>
      <c r="E46" s="14"/>
      <c r="F46" s="16"/>
      <c r="G46" s="16"/>
      <c r="H46" s="79"/>
      <c r="I46" s="79"/>
      <c r="J46" s="79"/>
      <c r="K46" s="79"/>
      <c r="L46" s="79"/>
      <c r="M46" s="79"/>
      <c r="N46" s="79"/>
      <c r="O46" s="79"/>
      <c r="P46" s="40"/>
    </row>
    <row r="47" spans="1:17" s="12" customFormat="1" ht="16.5" hidden="1" x14ac:dyDescent="0.3">
      <c r="A47" s="72" t="s">
        <v>52</v>
      </c>
      <c r="B47" s="19" t="s">
        <v>53</v>
      </c>
      <c r="C47" s="73" t="s">
        <v>54</v>
      </c>
      <c r="D47" s="17" t="s">
        <v>20</v>
      </c>
      <c r="E47" s="17">
        <v>6501</v>
      </c>
      <c r="F47" s="19">
        <v>17.259</v>
      </c>
      <c r="G47" s="80" t="s">
        <v>33</v>
      </c>
      <c r="H47" s="81"/>
      <c r="I47" s="81">
        <f>1077858-1</f>
        <v>1077857</v>
      </c>
      <c r="J47" s="81"/>
      <c r="K47" s="81"/>
      <c r="L47" s="81"/>
      <c r="M47" s="81"/>
      <c r="N47" s="81"/>
      <c r="O47" s="81"/>
      <c r="P47" s="40">
        <f>SUM(I47)</f>
        <v>1077857</v>
      </c>
    </row>
    <row r="48" spans="1:17" s="12" customFormat="1" ht="16.5" hidden="1" x14ac:dyDescent="0.3">
      <c r="A48" s="72" t="s">
        <v>52</v>
      </c>
      <c r="B48" s="19" t="s">
        <v>55</v>
      </c>
      <c r="C48" s="73" t="s">
        <v>54</v>
      </c>
      <c r="D48" s="17" t="s">
        <v>20</v>
      </c>
      <c r="E48" s="17">
        <v>6501</v>
      </c>
      <c r="F48" s="19">
        <v>17.259</v>
      </c>
      <c r="G48" s="80" t="s">
        <v>33</v>
      </c>
      <c r="H48" s="82"/>
      <c r="I48" s="82">
        <v>1</v>
      </c>
      <c r="J48" s="82"/>
      <c r="K48" s="82"/>
      <c r="L48" s="82"/>
      <c r="M48" s="82"/>
      <c r="N48" s="82"/>
      <c r="O48" s="82"/>
      <c r="P48" s="40">
        <f t="shared" ref="P48:P53" si="0">SUM(I48)</f>
        <v>1</v>
      </c>
    </row>
    <row r="49" spans="1:17" s="12" customFormat="1" ht="16.5" hidden="1" x14ac:dyDescent="0.3">
      <c r="A49" s="27" t="s">
        <v>56</v>
      </c>
      <c r="B49" s="19" t="s">
        <v>53</v>
      </c>
      <c r="C49" s="73" t="s">
        <v>57</v>
      </c>
      <c r="D49" s="17" t="s">
        <v>24</v>
      </c>
      <c r="E49" s="17">
        <v>6502</v>
      </c>
      <c r="F49" s="17">
        <v>17.257999999999999</v>
      </c>
      <c r="G49" s="80" t="s">
        <v>33</v>
      </c>
      <c r="H49" s="79"/>
      <c r="I49" s="79">
        <f>184843-1</f>
        <v>184842</v>
      </c>
      <c r="J49" s="79"/>
      <c r="K49" s="79"/>
      <c r="L49" s="79"/>
      <c r="M49" s="79"/>
      <c r="N49" s="79"/>
      <c r="O49" s="79"/>
      <c r="P49" s="40">
        <f t="shared" si="0"/>
        <v>184842</v>
      </c>
    </row>
    <row r="50" spans="1:17" s="12" customFormat="1" ht="16.5" hidden="1" x14ac:dyDescent="0.3">
      <c r="A50" s="27" t="s">
        <v>56</v>
      </c>
      <c r="B50" s="19" t="s">
        <v>55</v>
      </c>
      <c r="C50" s="73" t="s">
        <v>57</v>
      </c>
      <c r="D50" s="17" t="s">
        <v>24</v>
      </c>
      <c r="E50" s="17">
        <v>6502</v>
      </c>
      <c r="F50" s="17">
        <v>17.257999999999999</v>
      </c>
      <c r="G50" s="80" t="s">
        <v>33</v>
      </c>
      <c r="H50" s="79"/>
      <c r="I50" s="79">
        <v>1</v>
      </c>
      <c r="J50" s="79"/>
      <c r="K50" s="79"/>
      <c r="L50" s="79"/>
      <c r="M50" s="79"/>
      <c r="N50" s="79"/>
      <c r="O50" s="79"/>
      <c r="P50" s="40">
        <f t="shared" si="0"/>
        <v>1</v>
      </c>
    </row>
    <row r="51" spans="1:17" s="21" customFormat="1" ht="16.5" hidden="1" x14ac:dyDescent="0.3">
      <c r="A51" s="27"/>
      <c r="B51" s="19"/>
      <c r="C51" s="17"/>
      <c r="D51" s="17" t="s">
        <v>25</v>
      </c>
      <c r="E51" s="17">
        <v>6503</v>
      </c>
      <c r="F51" s="17">
        <v>17.277999999999999</v>
      </c>
      <c r="G51" s="80" t="s">
        <v>33</v>
      </c>
      <c r="H51" s="81"/>
      <c r="I51" s="81"/>
      <c r="J51" s="81"/>
      <c r="K51" s="81"/>
      <c r="L51" s="81"/>
      <c r="M51" s="81"/>
      <c r="N51" s="81"/>
      <c r="O51" s="81"/>
      <c r="P51" s="40">
        <f t="shared" si="0"/>
        <v>0</v>
      </c>
    </row>
    <row r="52" spans="1:17" s="21" customFormat="1" ht="16.5" hidden="1" x14ac:dyDescent="0.3">
      <c r="A52" s="27"/>
      <c r="B52" s="19"/>
      <c r="C52" s="17"/>
      <c r="D52" s="17" t="s">
        <v>25</v>
      </c>
      <c r="E52" s="17">
        <v>6503</v>
      </c>
      <c r="F52" s="17">
        <v>17.277999999999999</v>
      </c>
      <c r="G52" s="80" t="s">
        <v>33</v>
      </c>
      <c r="H52" s="81"/>
      <c r="I52" s="81"/>
      <c r="J52" s="81"/>
      <c r="K52" s="81"/>
      <c r="L52" s="81"/>
      <c r="M52" s="81"/>
      <c r="N52" s="81"/>
      <c r="O52" s="81"/>
      <c r="P52" s="40">
        <f t="shared" si="0"/>
        <v>0</v>
      </c>
    </row>
    <row r="53" spans="1:17" s="21" customFormat="1" ht="16.5" hidden="1" x14ac:dyDescent="0.3">
      <c r="A53" s="27"/>
      <c r="B53" s="19"/>
      <c r="C53" s="17"/>
      <c r="D53" s="17"/>
      <c r="E53" s="17"/>
      <c r="F53" s="17"/>
      <c r="G53" s="80"/>
      <c r="H53" s="81"/>
      <c r="I53" s="81"/>
      <c r="J53" s="81"/>
      <c r="K53" s="81"/>
      <c r="L53" s="81"/>
      <c r="M53" s="81"/>
      <c r="N53" s="81"/>
      <c r="O53" s="81"/>
      <c r="P53" s="40">
        <f t="shared" si="0"/>
        <v>0</v>
      </c>
    </row>
    <row r="54" spans="1:17" s="21" customFormat="1" ht="15" hidden="1" x14ac:dyDescent="0.25">
      <c r="A54" s="27" t="s">
        <v>56</v>
      </c>
      <c r="B54" s="19" t="s">
        <v>53</v>
      </c>
      <c r="C54" s="73" t="s">
        <v>82</v>
      </c>
      <c r="D54" s="17" t="s">
        <v>24</v>
      </c>
      <c r="E54" s="17">
        <v>6502</v>
      </c>
      <c r="F54" s="17">
        <v>17.257999999999999</v>
      </c>
      <c r="G54" s="78" t="s">
        <v>33</v>
      </c>
      <c r="H54" s="81"/>
      <c r="I54" s="81"/>
      <c r="J54" s="81"/>
      <c r="K54" s="81"/>
      <c r="L54" s="81"/>
      <c r="M54" s="81">
        <f>755395-1</f>
        <v>755394</v>
      </c>
      <c r="N54" s="81"/>
      <c r="O54" s="81"/>
      <c r="P54" s="40">
        <f>SUM(M54)</f>
        <v>755394</v>
      </c>
    </row>
    <row r="55" spans="1:17" s="21" customFormat="1" ht="15" hidden="1" x14ac:dyDescent="0.25">
      <c r="A55" s="27" t="s">
        <v>56</v>
      </c>
      <c r="B55" s="19" t="s">
        <v>55</v>
      </c>
      <c r="C55" s="73" t="s">
        <v>82</v>
      </c>
      <c r="D55" s="17" t="s">
        <v>24</v>
      </c>
      <c r="E55" s="17">
        <v>6502</v>
      </c>
      <c r="F55" s="17">
        <v>17.257999999999999</v>
      </c>
      <c r="G55" s="78" t="s">
        <v>33</v>
      </c>
      <c r="H55" s="81"/>
      <c r="I55" s="81"/>
      <c r="J55" s="81"/>
      <c r="K55" s="81"/>
      <c r="L55" s="81"/>
      <c r="M55" s="81">
        <v>1</v>
      </c>
      <c r="N55" s="81"/>
      <c r="O55" s="81"/>
      <c r="P55" s="40">
        <f>SUM(M55)</f>
        <v>1</v>
      </c>
    </row>
    <row r="56" spans="1:17" s="21" customFormat="1" ht="16.5" x14ac:dyDescent="0.3">
      <c r="A56" s="27"/>
      <c r="B56" s="83"/>
      <c r="C56" s="28"/>
      <c r="D56" s="17"/>
      <c r="E56" s="19"/>
      <c r="F56" s="17"/>
      <c r="G56" s="80"/>
      <c r="H56" s="81"/>
      <c r="I56" s="81"/>
      <c r="J56" s="81"/>
      <c r="K56" s="81"/>
      <c r="L56" s="81"/>
      <c r="M56" s="81"/>
      <c r="N56" s="81"/>
      <c r="O56" s="81"/>
      <c r="P56" s="40"/>
    </row>
    <row r="57" spans="1:17" s="21" customFormat="1" ht="15" x14ac:dyDescent="0.25">
      <c r="A57" s="96" t="s">
        <v>96</v>
      </c>
      <c r="B57" s="19" t="s">
        <v>53</v>
      </c>
      <c r="C57" s="17" t="s">
        <v>97</v>
      </c>
      <c r="D57" s="17" t="s">
        <v>25</v>
      </c>
      <c r="E57" s="17">
        <v>6503</v>
      </c>
      <c r="F57" s="17">
        <v>17.277999999999999</v>
      </c>
      <c r="G57" s="78" t="s">
        <v>33</v>
      </c>
      <c r="H57" s="84"/>
      <c r="I57" s="84"/>
      <c r="J57" s="84"/>
      <c r="K57" s="84"/>
      <c r="L57" s="84"/>
      <c r="M57" s="84"/>
      <c r="N57" s="84"/>
      <c r="O57" s="84">
        <f>207041-1</f>
        <v>207040</v>
      </c>
      <c r="P57" s="40">
        <f>O57</f>
        <v>207040</v>
      </c>
    </row>
    <row r="58" spans="1:17" s="21" customFormat="1" ht="14.1" customHeight="1" x14ac:dyDescent="0.25">
      <c r="A58" s="96" t="s">
        <v>96</v>
      </c>
      <c r="B58" s="19" t="s">
        <v>55</v>
      </c>
      <c r="C58" s="17" t="s">
        <v>97</v>
      </c>
      <c r="D58" s="17" t="s">
        <v>25</v>
      </c>
      <c r="E58" s="17">
        <v>6503</v>
      </c>
      <c r="F58" s="17">
        <v>17.277999999999999</v>
      </c>
      <c r="G58" s="78" t="s">
        <v>33</v>
      </c>
      <c r="H58" s="81"/>
      <c r="I58" s="81"/>
      <c r="J58" s="81"/>
      <c r="K58" s="81"/>
      <c r="L58" s="81"/>
      <c r="M58" s="81"/>
      <c r="N58" s="81"/>
      <c r="O58" s="81">
        <v>1</v>
      </c>
      <c r="P58" s="40">
        <f t="shared" ref="P58:P61" si="1">O58</f>
        <v>1</v>
      </c>
      <c r="Q58" s="85"/>
    </row>
    <row r="59" spans="1:17" s="12" customFormat="1" ht="16.5" x14ac:dyDescent="0.3">
      <c r="A59" s="96" t="s">
        <v>96</v>
      </c>
      <c r="B59" s="19" t="s">
        <v>53</v>
      </c>
      <c r="C59" s="17" t="s">
        <v>98</v>
      </c>
      <c r="D59" s="17" t="s">
        <v>25</v>
      </c>
      <c r="E59" s="17">
        <v>6503</v>
      </c>
      <c r="F59" s="17">
        <v>17.277999999999999</v>
      </c>
      <c r="G59" s="78" t="s">
        <v>33</v>
      </c>
      <c r="H59" s="81"/>
      <c r="I59" s="81"/>
      <c r="J59" s="81"/>
      <c r="K59" s="81"/>
      <c r="L59" s="81"/>
      <c r="M59" s="81"/>
      <c r="N59" s="81"/>
      <c r="O59" s="81">
        <f>753406-1</f>
        <v>753405</v>
      </c>
      <c r="P59" s="40">
        <f t="shared" si="1"/>
        <v>753405</v>
      </c>
    </row>
    <row r="60" spans="1:17" s="12" customFormat="1" ht="16.5" x14ac:dyDescent="0.3">
      <c r="A60" s="96" t="s">
        <v>96</v>
      </c>
      <c r="B60" s="19" t="s">
        <v>55</v>
      </c>
      <c r="C60" s="17" t="s">
        <v>98</v>
      </c>
      <c r="D60" s="17" t="s">
        <v>25</v>
      </c>
      <c r="E60" s="17">
        <v>6503</v>
      </c>
      <c r="F60" s="17">
        <v>17.277999999999999</v>
      </c>
      <c r="G60" s="78" t="s">
        <v>33</v>
      </c>
      <c r="H60" s="81"/>
      <c r="I60" s="81"/>
      <c r="J60" s="81"/>
      <c r="K60" s="81"/>
      <c r="L60" s="81"/>
      <c r="M60" s="81"/>
      <c r="N60" s="81"/>
      <c r="O60" s="81">
        <v>1</v>
      </c>
      <c r="P60" s="40">
        <f t="shared" si="1"/>
        <v>1</v>
      </c>
    </row>
    <row r="61" spans="1:17" s="44" customFormat="1" ht="16.5" x14ac:dyDescent="0.3">
      <c r="A61" s="45"/>
      <c r="B61" s="70"/>
      <c r="C61" s="54"/>
      <c r="D61" s="32"/>
      <c r="E61" s="41"/>
      <c r="F61" s="32"/>
      <c r="G61" s="32"/>
      <c r="H61" s="69"/>
      <c r="I61" s="69"/>
      <c r="J61" s="69"/>
      <c r="K61" s="69"/>
      <c r="L61" s="69"/>
      <c r="M61" s="69"/>
      <c r="N61" s="69"/>
      <c r="O61" s="69"/>
      <c r="P61" s="40">
        <f t="shared" si="1"/>
        <v>0</v>
      </c>
    </row>
    <row r="62" spans="1:17" s="44" customFormat="1" ht="16.5" x14ac:dyDescent="0.3">
      <c r="A62" s="45"/>
      <c r="B62" s="41"/>
      <c r="C62" s="54"/>
      <c r="D62" s="32"/>
      <c r="E62" s="41"/>
      <c r="F62" s="32"/>
      <c r="G62" s="32"/>
      <c r="H62" s="69"/>
      <c r="I62" s="69"/>
      <c r="J62" s="69"/>
      <c r="K62" s="69"/>
      <c r="L62" s="69"/>
      <c r="M62" s="69"/>
      <c r="N62" s="69"/>
      <c r="O62" s="69"/>
      <c r="P62" s="43"/>
    </row>
    <row r="63" spans="1:17" s="44" customFormat="1" ht="16.5" x14ac:dyDescent="0.3">
      <c r="A63" s="45"/>
      <c r="B63" s="41"/>
      <c r="C63" s="54"/>
      <c r="D63" s="32"/>
      <c r="E63" s="41"/>
      <c r="F63" s="32"/>
      <c r="G63" s="32"/>
      <c r="H63" s="69"/>
      <c r="I63" s="69"/>
      <c r="J63" s="69"/>
      <c r="K63" s="69"/>
      <c r="L63" s="69"/>
      <c r="M63" s="69"/>
      <c r="N63" s="69"/>
      <c r="O63" s="69"/>
      <c r="P63" s="43"/>
      <c r="Q63" s="57"/>
    </row>
    <row r="64" spans="1:17" s="44" customFormat="1" ht="16.5" x14ac:dyDescent="0.3">
      <c r="A64" s="45" t="s">
        <v>0</v>
      </c>
      <c r="B64" s="45"/>
      <c r="C64" s="71"/>
      <c r="D64" s="71"/>
      <c r="E64" s="71"/>
      <c r="F64" s="71"/>
      <c r="G64" s="71"/>
      <c r="H64" s="46">
        <f>SUM(H18:H63)</f>
        <v>4724.0100000000011</v>
      </c>
      <c r="I64" s="46">
        <f>SUM(I22:I63)</f>
        <v>1262701</v>
      </c>
      <c r="J64" s="46">
        <f>SUM(J7:J10)</f>
        <v>686141.11</v>
      </c>
      <c r="K64" s="46">
        <f>SUM(K8:K10)</f>
        <v>95000</v>
      </c>
      <c r="L64" s="46">
        <f>SUM(L23:L27)</f>
        <v>14900</v>
      </c>
      <c r="M64" s="46">
        <f>SUM(M46:M62)</f>
        <v>755395</v>
      </c>
      <c r="N64" s="46">
        <f>SUM(N13:N22)</f>
        <v>133419.76999999999</v>
      </c>
      <c r="O64" s="46">
        <f>SUM(O56:O61)</f>
        <v>960447</v>
      </c>
      <c r="P64" s="43"/>
    </row>
    <row r="65" spans="1:16" s="7" customFormat="1" ht="18.75" x14ac:dyDescent="0.3">
      <c r="A65" s="22"/>
      <c r="B65" s="23"/>
      <c r="C65" s="24"/>
      <c r="D65" s="24"/>
      <c r="E65" s="24"/>
      <c r="F65" s="24"/>
      <c r="G65" s="24"/>
      <c r="H65" s="25"/>
      <c r="I65" s="25"/>
      <c r="J65" s="25"/>
      <c r="K65" s="25"/>
      <c r="L65" s="25"/>
      <c r="M65" s="25"/>
      <c r="N65" s="25"/>
      <c r="O65" s="25"/>
      <c r="P65" s="26"/>
    </row>
    <row r="66" spans="1:16" ht="16.5" x14ac:dyDescent="0.3">
      <c r="A66" s="21" t="s">
        <v>17</v>
      </c>
      <c r="B66" s="7"/>
    </row>
    <row r="67" spans="1:16" ht="15" hidden="1" x14ac:dyDescent="0.25">
      <c r="A67" s="21" t="s">
        <v>47</v>
      </c>
    </row>
    <row r="68" spans="1:16" ht="15" hidden="1" x14ac:dyDescent="0.25">
      <c r="A68" s="34" t="s">
        <v>44</v>
      </c>
    </row>
    <row r="69" spans="1:16" ht="15" hidden="1" x14ac:dyDescent="0.25">
      <c r="A69" s="21" t="s">
        <v>59</v>
      </c>
    </row>
    <row r="70" spans="1:16" ht="15" hidden="1" x14ac:dyDescent="0.25">
      <c r="A70" s="34" t="s">
        <v>58</v>
      </c>
    </row>
    <row r="71" spans="1:16" ht="15" hidden="1" x14ac:dyDescent="0.25">
      <c r="A71" s="21" t="s">
        <v>66</v>
      </c>
    </row>
    <row r="72" spans="1:16" ht="15" hidden="1" x14ac:dyDescent="0.25">
      <c r="A72" s="34" t="s">
        <v>65</v>
      </c>
    </row>
    <row r="73" spans="1:16" ht="15" hidden="1" x14ac:dyDescent="0.25">
      <c r="A73" s="21" t="s">
        <v>71</v>
      </c>
    </row>
    <row r="74" spans="1:16" ht="15" hidden="1" x14ac:dyDescent="0.25">
      <c r="A74" s="34" t="s">
        <v>70</v>
      </c>
    </row>
    <row r="75" spans="1:16" ht="15" hidden="1" x14ac:dyDescent="0.25">
      <c r="A75" s="21" t="s">
        <v>78</v>
      </c>
    </row>
    <row r="76" spans="1:16" ht="15" hidden="1" x14ac:dyDescent="0.25">
      <c r="A76" s="34" t="s">
        <v>79</v>
      </c>
    </row>
    <row r="77" spans="1:16" ht="15" hidden="1" x14ac:dyDescent="0.25">
      <c r="A77" s="21" t="s">
        <v>81</v>
      </c>
    </row>
    <row r="78" spans="1:16" ht="15" hidden="1" x14ac:dyDescent="0.25">
      <c r="A78" s="34" t="s">
        <v>80</v>
      </c>
    </row>
    <row r="79" spans="1:16" ht="15" hidden="1" x14ac:dyDescent="0.25">
      <c r="A79" s="21" t="s">
        <v>91</v>
      </c>
    </row>
    <row r="80" spans="1:16" ht="15" hidden="1" x14ac:dyDescent="0.25">
      <c r="A80" s="34" t="s">
        <v>85</v>
      </c>
    </row>
    <row r="81" spans="1:13" s="92" customFormat="1" hidden="1" x14ac:dyDescent="0.25">
      <c r="A81" s="91" t="s">
        <v>92</v>
      </c>
      <c r="C81" s="93"/>
      <c r="D81" s="93"/>
      <c r="E81" s="93"/>
      <c r="F81" s="93"/>
      <c r="G81" s="93"/>
      <c r="H81" s="94"/>
      <c r="I81" s="94"/>
      <c r="J81" s="94"/>
      <c r="K81" s="94"/>
      <c r="L81" s="94"/>
      <c r="M81" s="94"/>
    </row>
    <row r="83" spans="1:13" ht="15" x14ac:dyDescent="0.25">
      <c r="A83" s="21" t="s">
        <v>95</v>
      </c>
    </row>
    <row r="84" spans="1:13" ht="15" x14ac:dyDescent="0.25">
      <c r="A84" s="34" t="s">
        <v>94</v>
      </c>
    </row>
    <row r="91" spans="1:13" ht="16.5" x14ac:dyDescent="0.3">
      <c r="A91" s="12" t="s">
        <v>39</v>
      </c>
    </row>
    <row r="92" spans="1:13" ht="16.5" x14ac:dyDescent="0.3">
      <c r="A92" s="12" t="s">
        <v>41</v>
      </c>
    </row>
    <row r="93" spans="1:13" ht="16.5" x14ac:dyDescent="0.3">
      <c r="A93" s="12" t="s">
        <v>40</v>
      </c>
    </row>
    <row r="94" spans="1:13" ht="16.5" x14ac:dyDescent="0.3">
      <c r="A94" s="12" t="s">
        <v>42</v>
      </c>
    </row>
  </sheetData>
  <mergeCells count="1">
    <mergeCell ref="B1:H1"/>
  </mergeCells>
  <phoneticPr fontId="0" type="noConversion"/>
  <hyperlinks>
    <hyperlink ref="A81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2024-11-21T21:05:30Z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