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64367623-0600-427D-BA5B-A30C3B9CD8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2" i="2" l="1"/>
  <c r="U58" i="2"/>
  <c r="V51" i="2"/>
  <c r="T58" i="2"/>
  <c r="V50" i="2"/>
  <c r="S58" i="2"/>
  <c r="V45" i="2"/>
  <c r="R58" i="2"/>
  <c r="V44" i="2"/>
  <c r="V43" i="2"/>
  <c r="Q58" i="2"/>
  <c r="P58" i="2"/>
  <c r="V17" i="2"/>
  <c r="V18" i="2"/>
  <c r="V16" i="2"/>
  <c r="V15" i="2"/>
  <c r="V38" i="2"/>
  <c r="V40" i="2"/>
  <c r="V41" i="2"/>
  <c r="V42" i="2"/>
  <c r="O39" i="2"/>
  <c r="V39" i="2" s="1"/>
  <c r="O37" i="2"/>
  <c r="V37" i="2" s="1"/>
  <c r="V9" i="2"/>
  <c r="V10" i="2"/>
  <c r="V11" i="2"/>
  <c r="V12" i="2"/>
  <c r="V13" i="2"/>
  <c r="V8" i="2"/>
  <c r="N58" i="2"/>
  <c r="M58" i="2"/>
  <c r="V24" i="2"/>
  <c r="V25" i="2"/>
  <c r="L58" i="2"/>
  <c r="K58" i="2"/>
  <c r="J58" i="2"/>
  <c r="H32" i="2"/>
  <c r="O58" i="2" l="1"/>
  <c r="I58" i="2"/>
  <c r="H58" i="2"/>
</calcChain>
</file>

<file path=xl/sharedStrings.xml><?xml version="1.0" encoding="utf-8"?>
<sst xmlns="http://schemas.openxmlformats.org/spreadsheetml/2006/main" count="207" uniqueCount="126">
  <si>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</si>
  <si>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</si>
  <si>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</si>
  <si>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</si>
  <si>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</si>
  <si>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</si>
  <si>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</si>
  <si>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</si>
  <si>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</si>
  <si>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</si>
  <si>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</si>
  <si>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</si>
  <si>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</si>
  <si>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</si>
  <si>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</si>
  <si>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</si>
  <si>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</si>
  <si>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</si>
  <si>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</si>
  <si>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</si>
  <si>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</si>
  <si>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</si>
  <si>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</si>
  <si>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</si>
  <si>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</si>
  <si>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</si>
  <si>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</si>
  <si>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</si>
  <si>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</si>
  <si>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</si>
  <si>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</si>
  <si>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</si>
  <si>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</si>
  <si>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</si>
  <si>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</si>
  <si>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</si>
  <si>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</si>
  <si>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</si>
  <si>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</si>
  <si>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</si>
  <si>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</si>
  <si>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</si>
  <si>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</si>
  <si>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</si>
  <si>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</si>
  <si>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</si>
  <si>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</si>
  <si>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</si>
  <si>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</si>
  <si>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</si>
  <si>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</si>
  <si>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</si>
  <si>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</si>
  <si>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</si>
  <si>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</si>
  <si>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</si>
  <si>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</si>
  <si>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</si>
  <si>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</si>
  <si>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</si>
  <si>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</si>
  <si>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</si>
  <si>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</si>
  <si>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</si>
  <si>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</si>
  <si>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</si>
  <si>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</si>
  <si>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</si>
  <si>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</si>
  <si>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</si>
  <si>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</si>
  <si>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</si>
  <si>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</si>
  <si>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</si>
  <si>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</si>
  <si>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</si>
  <si>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</si>
  <si>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</si>
  <si>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</si>
  <si>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</si>
  <si>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</si>
  <si>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</si>
  <si>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</si>
  <si>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26CCBWIBVETSUI</t>
  </si>
  <si>
    <t>JVSG</t>
  </si>
  <si>
    <t>FVETS2025</t>
  </si>
  <si>
    <t>7002-6628</t>
  </si>
  <si>
    <t>K109</t>
  </si>
  <si>
    <t>DV35786-21-55-5-25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</si>
  <si>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</si>
  <si>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</si>
  <si>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</si>
  <si>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</si>
  <si>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</si>
  <si>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</si>
  <si>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</si>
  <si>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</si>
  <si>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</si>
  <si>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</si>
  <si>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</si>
  <si>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</si>
  <si>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</si>
  <si>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</si>
  <si>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</si>
  <si>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</si>
  <si>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</si>
  <si>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</si>
  <si>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</si>
  <si>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</si>
  <si>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</si>
  <si>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</si>
  <si>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</si>
  <si>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</si>
  <si>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</si>
  <si>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</si>
  <si>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</si>
  <si>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</si>
  <si>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</si>
  <si>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</si>
  <si>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VENDOR CUSTOMER CODE</t>
  </si>
  <si>
    <t>VC0000415825</t>
  </si>
  <si>
    <t>UEI #</t>
  </si>
  <si>
    <t>Y6R9U9BN5ZR3</t>
  </si>
  <si>
    <t>BUDGET #12 FY26</t>
  </si>
  <si>
    <t>BUDGET #12 FY26 MARCH 19 2026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</si>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</sst>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"/>
  <sheetViews>
    <sheetView tabSelected="1" topLeftCell="A5" zoomScale="110" zoomScaleNormal="110" workbookViewId="0">
      <selection activeCell="B92" sqref="B92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2" style="26" bestFit="1" customWidth="1"/>
    <col min="8" max="14" width="15.453125" style="2" hidden="1" customWidth="1"/>
    <col min="15" max="20" width="12.81640625" style="2" hidden="1" customWidth="1"/>
    <col min="21" max="21" width="12.81640625" style="2" customWidth="1"/>
    <col min="22" max="22" width="12.1796875" style="39" hidden="1" customWidth="1"/>
    <col min="23" max="23" width="14" style="3" bestFit="1" customWidth="1"/>
    <col min="24" max="16384" width="9.1796875" style="3"/>
  </cols>
  <sheetData>
    <row r="1" spans="1:22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2" ht="20.5" x14ac:dyDescent="0.45">
      <c r="B2" s="82"/>
      <c r="C2" s="82"/>
      <c r="D2" s="82"/>
      <c r="E2" s="6"/>
      <c r="F2" s="6"/>
    </row>
    <row r="3" spans="1:22" ht="20.5" x14ac:dyDescent="0.45">
      <c r="A3" s="4" t="s">
        <v>2</v>
      </c>
      <c r="B3" s="82" t="s">
        <v>3</v>
      </c>
      <c r="C3" s="1"/>
    </row>
    <row r="4" spans="1:22" ht="21" thickBot="1" x14ac:dyDescent="0.5">
      <c r="A4" s="4"/>
      <c r="B4" s="5"/>
      <c r="C4" s="1"/>
    </row>
    <row r="5" spans="1:22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2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75" t="s">
        <v>19</v>
      </c>
      <c r="R5" s="75" t="s">
        <v>20</v>
      </c>
      <c r="S5" s="75" t="s">
        <v>21</v>
      </c>
      <c r="T5" s="75" t="s">
        <v>22</v>
      </c>
      <c r="U5" s="75" t="s">
        <v>123</v>
      </c>
      <c r="V5" s="31" t="s">
        <v>23</v>
      </c>
    </row>
    <row r="6" spans="1:22" s="9" customFormat="1" hidden="1" x14ac:dyDescent="0.35">
      <c r="A6" s="8" t="s">
        <v>24</v>
      </c>
      <c r="B6" s="8"/>
      <c r="C6" s="8"/>
      <c r="D6" s="8"/>
      <c r="E6" s="8"/>
      <c r="F6" s="8"/>
      <c r="G6" s="8"/>
      <c r="H6" s="42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40"/>
    </row>
    <row r="7" spans="1:22" s="9" customFormat="1" hidden="1" x14ac:dyDescent="0.35">
      <c r="A7" s="14" t="s">
        <v>25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31"/>
    </row>
    <row r="8" spans="1:22" s="9" customFormat="1" hidden="1" x14ac:dyDescent="0.35">
      <c r="A8" s="53" t="s">
        <v>26</v>
      </c>
      <c r="B8" s="15" t="s">
        <v>27</v>
      </c>
      <c r="C8" s="63" t="s">
        <v>28</v>
      </c>
      <c r="D8" s="13" t="s">
        <v>29</v>
      </c>
      <c r="E8" s="13">
        <v>6501</v>
      </c>
      <c r="F8" s="15">
        <v>17.259</v>
      </c>
      <c r="G8" s="64" t="s">
        <v>30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42"/>
      <c r="R8" s="42"/>
      <c r="S8" s="42"/>
      <c r="T8" s="42"/>
      <c r="U8" s="42"/>
      <c r="V8" s="31">
        <f>N8</f>
        <v>802646</v>
      </c>
    </row>
    <row r="9" spans="1:22" s="9" customFormat="1" hidden="1" x14ac:dyDescent="0.35">
      <c r="A9" s="53" t="s">
        <v>26</v>
      </c>
      <c r="B9" s="15" t="s">
        <v>31</v>
      </c>
      <c r="C9" s="63" t="s">
        <v>28</v>
      </c>
      <c r="D9" s="13" t="s">
        <v>29</v>
      </c>
      <c r="E9" s="13">
        <v>6501</v>
      </c>
      <c r="F9" s="15">
        <v>17.259</v>
      </c>
      <c r="G9" s="64" t="s">
        <v>30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42"/>
      <c r="R9" s="42"/>
      <c r="S9" s="42"/>
      <c r="T9" s="42"/>
      <c r="U9" s="42"/>
      <c r="V9" s="31">
        <f t="shared" ref="V9:V13" si="0">N9</f>
        <v>1</v>
      </c>
    </row>
    <row r="10" spans="1:22" s="9" customFormat="1" hidden="1" x14ac:dyDescent="0.35">
      <c r="A10" s="17" t="s">
        <v>32</v>
      </c>
      <c r="B10" s="15" t="s">
        <v>27</v>
      </c>
      <c r="C10" s="63" t="s">
        <v>33</v>
      </c>
      <c r="D10" s="14" t="s">
        <v>34</v>
      </c>
      <c r="E10" s="14">
        <v>6502</v>
      </c>
      <c r="F10" s="14">
        <v>17.257999999999999</v>
      </c>
      <c r="G10" s="64" t="s">
        <v>30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42"/>
      <c r="R10" s="42"/>
      <c r="S10" s="42"/>
      <c r="T10" s="42"/>
      <c r="U10" s="42"/>
      <c r="V10" s="31">
        <f t="shared" si="0"/>
        <v>132529</v>
      </c>
    </row>
    <row r="11" spans="1:22" s="9" customFormat="1" hidden="1" x14ac:dyDescent="0.35">
      <c r="A11" s="17" t="s">
        <v>32</v>
      </c>
      <c r="B11" s="15" t="s">
        <v>31</v>
      </c>
      <c r="C11" s="63" t="s">
        <v>33</v>
      </c>
      <c r="D11" s="14" t="s">
        <v>34</v>
      </c>
      <c r="E11" s="14">
        <v>6502</v>
      </c>
      <c r="F11" s="14">
        <v>17.257999999999999</v>
      </c>
      <c r="G11" s="64" t="s">
        <v>30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42"/>
      <c r="R11" s="42"/>
      <c r="S11" s="42"/>
      <c r="T11" s="42"/>
      <c r="U11" s="42"/>
      <c r="V11" s="31">
        <f t="shared" si="0"/>
        <v>1</v>
      </c>
    </row>
    <row r="12" spans="1:22" s="9" customFormat="1" hidden="1" x14ac:dyDescent="0.35">
      <c r="A12" s="29" t="s">
        <v>35</v>
      </c>
      <c r="B12" s="15" t="s">
        <v>27</v>
      </c>
      <c r="C12" s="63" t="s">
        <v>36</v>
      </c>
      <c r="D12" s="14" t="s">
        <v>37</v>
      </c>
      <c r="E12" s="14">
        <v>6503</v>
      </c>
      <c r="F12" s="14">
        <v>17.277999999999999</v>
      </c>
      <c r="G12" s="64" t="s">
        <v>30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42"/>
      <c r="R12" s="42"/>
      <c r="S12" s="42"/>
      <c r="T12" s="42"/>
      <c r="U12" s="42"/>
      <c r="V12" s="31">
        <f t="shared" si="0"/>
        <v>105511</v>
      </c>
    </row>
    <row r="13" spans="1:22" s="9" customFormat="1" hidden="1" x14ac:dyDescent="0.35">
      <c r="A13" s="29" t="s">
        <v>35</v>
      </c>
      <c r="B13" s="15" t="s">
        <v>31</v>
      </c>
      <c r="C13" s="63" t="s">
        <v>36</v>
      </c>
      <c r="D13" s="14" t="s">
        <v>37</v>
      </c>
      <c r="E13" s="14">
        <v>6503</v>
      </c>
      <c r="F13" s="14">
        <v>17.277999999999999</v>
      </c>
      <c r="G13" s="64" t="s">
        <v>30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42"/>
      <c r="R13" s="42"/>
      <c r="S13" s="42"/>
      <c r="T13" s="42"/>
      <c r="U13" s="42"/>
      <c r="V13" s="31">
        <f t="shared" si="0"/>
        <v>1</v>
      </c>
    </row>
    <row r="14" spans="1:22" s="9" customFormat="1" ht="15.5" hidden="1" x14ac:dyDescent="0.35">
      <c r="A14" s="17"/>
      <c r="B14" s="15"/>
      <c r="C14" s="14"/>
      <c r="D14" s="48"/>
      <c r="E14" s="48"/>
      <c r="F14" s="14"/>
      <c r="G14" s="56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31"/>
    </row>
    <row r="15" spans="1:22" s="9" customFormat="1" hidden="1" x14ac:dyDescent="0.35">
      <c r="A15" s="17" t="s">
        <v>32</v>
      </c>
      <c r="B15" s="15" t="s">
        <v>27</v>
      </c>
      <c r="C15" s="63" t="s">
        <v>38</v>
      </c>
      <c r="D15" s="14" t="s">
        <v>34</v>
      </c>
      <c r="E15" s="14">
        <v>6502</v>
      </c>
      <c r="F15" s="14">
        <v>17.257999999999999</v>
      </c>
      <c r="G15" s="64" t="s">
        <v>30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42"/>
      <c r="R15" s="42"/>
      <c r="S15" s="42"/>
      <c r="T15" s="42"/>
      <c r="U15" s="42"/>
      <c r="V15" s="31">
        <f>P15</f>
        <v>548458</v>
      </c>
    </row>
    <row r="16" spans="1:22" s="9" customFormat="1" hidden="1" x14ac:dyDescent="0.35">
      <c r="A16" s="17" t="s">
        <v>32</v>
      </c>
      <c r="B16" s="15" t="s">
        <v>31</v>
      </c>
      <c r="C16" s="63" t="s">
        <v>38</v>
      </c>
      <c r="D16" s="14" t="s">
        <v>34</v>
      </c>
      <c r="E16" s="14">
        <v>6502</v>
      </c>
      <c r="F16" s="14">
        <v>17.257999999999999</v>
      </c>
      <c r="G16" s="64" t="s">
        <v>30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42"/>
      <c r="R16" s="42"/>
      <c r="S16" s="42"/>
      <c r="T16" s="42"/>
      <c r="U16" s="42"/>
      <c r="V16" s="31">
        <f>P16</f>
        <v>1</v>
      </c>
    </row>
    <row r="17" spans="1:22" s="9" customFormat="1" hidden="1" x14ac:dyDescent="0.35">
      <c r="A17" s="29" t="s">
        <v>35</v>
      </c>
      <c r="B17" s="15" t="s">
        <v>27</v>
      </c>
      <c r="C17" s="63" t="s">
        <v>39</v>
      </c>
      <c r="D17" s="14" t="s">
        <v>37</v>
      </c>
      <c r="E17" s="14">
        <v>6503</v>
      </c>
      <c r="F17" s="14">
        <v>17.277999999999999</v>
      </c>
      <c r="G17" s="64" t="s">
        <v>30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42"/>
      <c r="R17" s="42"/>
      <c r="S17" s="42"/>
      <c r="T17" s="42"/>
      <c r="U17" s="42"/>
      <c r="V17" s="31">
        <f t="shared" ref="V17:V18" si="1">P17</f>
        <v>388803</v>
      </c>
    </row>
    <row r="18" spans="1:22" s="9" customFormat="1" hidden="1" x14ac:dyDescent="0.35">
      <c r="A18" s="29" t="s">
        <v>35</v>
      </c>
      <c r="B18" s="15" t="s">
        <v>31</v>
      </c>
      <c r="C18" s="63" t="s">
        <v>39</v>
      </c>
      <c r="D18" s="14" t="s">
        <v>37</v>
      </c>
      <c r="E18" s="14">
        <v>6503</v>
      </c>
      <c r="F18" s="14">
        <v>17.277999999999999</v>
      </c>
      <c r="G18" s="64" t="s">
        <v>30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42"/>
      <c r="R18" s="42"/>
      <c r="S18" s="42"/>
      <c r="T18" s="42"/>
      <c r="U18" s="42"/>
      <c r="V18" s="31">
        <f t="shared" si="1"/>
        <v>1</v>
      </c>
    </row>
    <row r="19" spans="1:22" s="9" customFormat="1" hidden="1" x14ac:dyDescent="0.35">
      <c r="A19" s="78"/>
      <c r="B19" s="15"/>
      <c r="C19" s="14"/>
      <c r="D19" s="14"/>
      <c r="E19" s="14"/>
      <c r="F19" s="14"/>
      <c r="G19" s="7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31"/>
    </row>
    <row r="20" spans="1:22" s="9" customFormat="1" hidden="1" x14ac:dyDescent="0.35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31"/>
    </row>
    <row r="21" spans="1:22" s="9" customFormat="1" ht="15.5" hidden="1" x14ac:dyDescent="0.35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31"/>
    </row>
    <row r="22" spans="1:22" s="9" customFormat="1" hidden="1" x14ac:dyDescent="0.35">
      <c r="A22" s="8" t="s">
        <v>24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31"/>
    </row>
    <row r="23" spans="1:22" s="9" customFormat="1" hidden="1" x14ac:dyDescent="0.35">
      <c r="A23" s="14" t="s">
        <v>40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31"/>
    </row>
    <row r="24" spans="1:22" s="9" customFormat="1" ht="15.5" hidden="1" x14ac:dyDescent="0.35">
      <c r="A24" s="17" t="s">
        <v>41</v>
      </c>
      <c r="B24" s="50" t="s">
        <v>42</v>
      </c>
      <c r="C24" s="48" t="s">
        <v>43</v>
      </c>
      <c r="D24" s="54" t="s">
        <v>44</v>
      </c>
      <c r="E24" s="48" t="s">
        <v>45</v>
      </c>
      <c r="F24" s="48" t="s">
        <v>46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45"/>
      <c r="R24" s="45"/>
      <c r="S24" s="45"/>
      <c r="T24" s="45"/>
      <c r="U24" s="45"/>
      <c r="V24" s="31">
        <f>SUM(M24)</f>
        <v>95000</v>
      </c>
    </row>
    <row r="25" spans="1:22" s="9" customFormat="1" hidden="1" x14ac:dyDescent="0.35">
      <c r="A25" s="32" t="s">
        <v>47</v>
      </c>
      <c r="B25" s="50" t="s">
        <v>42</v>
      </c>
      <c r="C25" s="76" t="s">
        <v>48</v>
      </c>
      <c r="D25" s="54" t="s">
        <v>49</v>
      </c>
      <c r="E25" s="54" t="s">
        <v>50</v>
      </c>
      <c r="F25" s="15" t="s">
        <v>46</v>
      </c>
      <c r="G25" s="15"/>
      <c r="H25" s="44"/>
      <c r="I25" s="44"/>
      <c r="J25" s="44"/>
      <c r="K25" s="44"/>
      <c r="L25" s="77">
        <v>351078.74</v>
      </c>
      <c r="M25" s="44"/>
      <c r="N25" s="44"/>
      <c r="O25" s="44"/>
      <c r="P25" s="44"/>
      <c r="Q25" s="44"/>
      <c r="R25" s="44"/>
      <c r="S25" s="44"/>
      <c r="T25" s="44"/>
      <c r="U25" s="44"/>
      <c r="V25" s="31">
        <f>SUM(L25)</f>
        <v>351078.74</v>
      </c>
    </row>
    <row r="26" spans="1:22" s="9" customFormat="1" hidden="1" x14ac:dyDescent="0.35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31"/>
    </row>
    <row r="27" spans="1:22" s="9" customFormat="1" ht="15.5" hidden="1" x14ac:dyDescent="0.35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31"/>
    </row>
    <row r="28" spans="1:22" s="9" customFormat="1" hidden="1" x14ac:dyDescent="0.35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31"/>
    </row>
    <row r="29" spans="1:22" s="9" customFormat="1" hidden="1" x14ac:dyDescent="0.35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31"/>
    </row>
    <row r="30" spans="1:22" s="9" customFormat="1" hidden="1" x14ac:dyDescent="0.35">
      <c r="A30" s="8" t="s">
        <v>24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31"/>
    </row>
    <row r="31" spans="1:22" s="9" customFormat="1" hidden="1" x14ac:dyDescent="0.35">
      <c r="A31" s="14" t="s">
        <v>51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31"/>
    </row>
    <row r="32" spans="1:22" s="19" customFormat="1" ht="15.5" hidden="1" x14ac:dyDescent="0.35">
      <c r="A32" s="66" t="s">
        <v>52</v>
      </c>
      <c r="B32" s="68" t="s">
        <v>42</v>
      </c>
      <c r="C32" s="70" t="s">
        <v>53</v>
      </c>
      <c r="D32" s="71" t="s">
        <v>54</v>
      </c>
      <c r="E32" s="71" t="s">
        <v>55</v>
      </c>
      <c r="F32" s="71">
        <v>17.225000000000001</v>
      </c>
      <c r="G32" s="72" t="s">
        <v>56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31"/>
    </row>
    <row r="33" spans="1:22" s="19" customFormat="1" ht="15.5" hidden="1" x14ac:dyDescent="0.35">
      <c r="A33" s="67" t="s">
        <v>52</v>
      </c>
      <c r="B33" s="69" t="s">
        <v>57</v>
      </c>
      <c r="C33" s="73" t="s">
        <v>53</v>
      </c>
      <c r="D33" s="74" t="s">
        <v>54</v>
      </c>
      <c r="E33" s="74" t="s">
        <v>55</v>
      </c>
      <c r="F33" s="74">
        <v>17.225000000000001</v>
      </c>
      <c r="G33" s="72" t="s">
        <v>56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31"/>
    </row>
    <row r="34" spans="1:22" s="19" customFormat="1" x14ac:dyDescent="0.35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31"/>
    </row>
    <row r="35" spans="1:22" s="19" customFormat="1" x14ac:dyDescent="0.35">
      <c r="A35" s="8" t="s">
        <v>24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31"/>
    </row>
    <row r="36" spans="1:22" s="9" customFormat="1" x14ac:dyDescent="0.35">
      <c r="A36" s="14" t="s">
        <v>58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31"/>
    </row>
    <row r="37" spans="1:22" s="9" customFormat="1" hidden="1" x14ac:dyDescent="0.35">
      <c r="A37" s="17" t="s">
        <v>59</v>
      </c>
      <c r="B37" s="15" t="s">
        <v>27</v>
      </c>
      <c r="C37" s="14" t="s">
        <v>60</v>
      </c>
      <c r="D37" s="14" t="s">
        <v>61</v>
      </c>
      <c r="E37" s="14" t="s">
        <v>62</v>
      </c>
      <c r="F37" s="15">
        <v>17.207000000000001</v>
      </c>
      <c r="G37" s="65" t="s">
        <v>63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45"/>
      <c r="R37" s="45"/>
      <c r="S37" s="45"/>
      <c r="T37" s="45"/>
      <c r="U37" s="45"/>
      <c r="V37" s="31">
        <f>O37</f>
        <v>387904.13</v>
      </c>
    </row>
    <row r="38" spans="1:22" s="9" customFormat="1" hidden="1" x14ac:dyDescent="0.35">
      <c r="A38" s="17" t="s">
        <v>59</v>
      </c>
      <c r="B38" s="15" t="s">
        <v>31</v>
      </c>
      <c r="C38" s="14" t="s">
        <v>60</v>
      </c>
      <c r="D38" s="14" t="s">
        <v>61</v>
      </c>
      <c r="E38" s="14" t="s">
        <v>62</v>
      </c>
      <c r="F38" s="15">
        <v>17.207000000000001</v>
      </c>
      <c r="G38" s="65" t="s">
        <v>63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44"/>
      <c r="R38" s="44"/>
      <c r="S38" s="44"/>
      <c r="T38" s="44"/>
      <c r="U38" s="44"/>
      <c r="V38" s="31">
        <f t="shared" ref="V38:V42" si="2">O38</f>
        <v>1</v>
      </c>
    </row>
    <row r="39" spans="1:22" s="19" customFormat="1" hidden="1" x14ac:dyDescent="0.35">
      <c r="A39" s="17" t="s">
        <v>64</v>
      </c>
      <c r="B39" s="15" t="s">
        <v>27</v>
      </c>
      <c r="C39" s="14" t="s">
        <v>60</v>
      </c>
      <c r="D39" s="14" t="s">
        <v>61</v>
      </c>
      <c r="E39" s="14" t="s">
        <v>65</v>
      </c>
      <c r="F39" s="15" t="s">
        <v>66</v>
      </c>
      <c r="G39" s="65" t="s">
        <v>63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45"/>
      <c r="R39" s="45"/>
      <c r="S39" s="45"/>
      <c r="T39" s="45"/>
      <c r="U39" s="45"/>
      <c r="V39" s="31">
        <f t="shared" si="2"/>
        <v>33401.919999999998</v>
      </c>
    </row>
    <row r="40" spans="1:22" s="9" customFormat="1" hidden="1" x14ac:dyDescent="0.35">
      <c r="A40" s="17" t="s">
        <v>64</v>
      </c>
      <c r="B40" s="15" t="s">
        <v>31</v>
      </c>
      <c r="C40" s="14" t="s">
        <v>60</v>
      </c>
      <c r="D40" s="14" t="s">
        <v>61</v>
      </c>
      <c r="E40" s="14" t="s">
        <v>65</v>
      </c>
      <c r="F40" s="15" t="s">
        <v>66</v>
      </c>
      <c r="G40" s="65" t="s">
        <v>63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45"/>
      <c r="R40" s="45"/>
      <c r="S40" s="45"/>
      <c r="T40" s="45"/>
      <c r="U40" s="45"/>
      <c r="V40" s="31">
        <f t="shared" si="2"/>
        <v>1</v>
      </c>
    </row>
    <row r="41" spans="1:22" s="9" customFormat="1" hidden="1" x14ac:dyDescent="0.35">
      <c r="A41" s="57"/>
      <c r="B41" s="50"/>
      <c r="C41" s="55"/>
      <c r="D41" s="59"/>
      <c r="E41" s="58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31">
        <f t="shared" si="2"/>
        <v>0</v>
      </c>
    </row>
    <row r="42" spans="1:22" s="9" customFormat="1" ht="15.5" hidden="1" x14ac:dyDescent="0.35">
      <c r="A42" s="57"/>
      <c r="B42" s="15"/>
      <c r="C42" s="60" t="s">
        <v>67</v>
      </c>
      <c r="D42" s="14" t="s">
        <v>68</v>
      </c>
      <c r="E42" s="14" t="s">
        <v>69</v>
      </c>
      <c r="F42" s="14">
        <v>10.561</v>
      </c>
      <c r="G42" s="61" t="s">
        <v>70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31">
        <f t="shared" si="2"/>
        <v>0</v>
      </c>
    </row>
    <row r="43" spans="1:22" s="9" customFormat="1" hidden="1" x14ac:dyDescent="0.35">
      <c r="A43" s="57" t="s">
        <v>71</v>
      </c>
      <c r="B43" s="15" t="s">
        <v>27</v>
      </c>
      <c r="C43" s="79" t="s">
        <v>72</v>
      </c>
      <c r="D43" s="79" t="s">
        <v>73</v>
      </c>
      <c r="E43" s="14" t="s">
        <v>74</v>
      </c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45">
        <v>12691.24</v>
      </c>
      <c r="R43" s="45"/>
      <c r="S43" s="45"/>
      <c r="T43" s="45"/>
      <c r="U43" s="45"/>
      <c r="V43" s="31">
        <f>Q43</f>
        <v>12691.24</v>
      </c>
    </row>
    <row r="44" spans="1:22" s="9" customFormat="1" hidden="1" x14ac:dyDescent="0.35">
      <c r="A44" s="57" t="s">
        <v>75</v>
      </c>
      <c r="B44" s="15" t="s">
        <v>27</v>
      </c>
      <c r="C44" s="80" t="s">
        <v>76</v>
      </c>
      <c r="D44" s="80" t="s">
        <v>77</v>
      </c>
      <c r="E44" s="14" t="s">
        <v>78</v>
      </c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>
        <v>2170</v>
      </c>
      <c r="R44" s="45"/>
      <c r="S44" s="45"/>
      <c r="T44" s="45"/>
      <c r="U44" s="45"/>
      <c r="V44" s="31">
        <f>Q44</f>
        <v>2170</v>
      </c>
    </row>
    <row r="45" spans="1:22" s="9" customFormat="1" hidden="1" x14ac:dyDescent="0.35">
      <c r="A45" s="57" t="s">
        <v>79</v>
      </c>
      <c r="B45" s="15" t="s">
        <v>27</v>
      </c>
      <c r="C45" s="81" t="s">
        <v>80</v>
      </c>
      <c r="D45" s="81" t="s">
        <v>81</v>
      </c>
      <c r="E45" s="14" t="s">
        <v>82</v>
      </c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>
        <v>9518.43</v>
      </c>
      <c r="S45" s="45"/>
      <c r="T45" s="45"/>
      <c r="U45" s="45"/>
      <c r="V45" s="31">
        <f>R45</f>
        <v>9518.43</v>
      </c>
    </row>
    <row r="46" spans="1:22" s="9" customFormat="1" hidden="1" x14ac:dyDescent="0.35">
      <c r="A46" s="8" t="s">
        <v>24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31"/>
    </row>
    <row r="47" spans="1:22" s="9" customFormat="1" hidden="1" x14ac:dyDescent="0.35">
      <c r="A47" s="14" t="s">
        <v>83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31"/>
    </row>
    <row r="48" spans="1:22" s="9" customFormat="1" hidden="1" x14ac:dyDescent="0.35">
      <c r="A48" s="36" t="s">
        <v>84</v>
      </c>
      <c r="B48" s="15" t="s">
        <v>42</v>
      </c>
      <c r="C48" s="28" t="s">
        <v>85</v>
      </c>
      <c r="D48" s="28" t="s">
        <v>86</v>
      </c>
      <c r="E48" s="30" t="s">
        <v>87</v>
      </c>
      <c r="F48" s="27">
        <v>17.800999999999998</v>
      </c>
      <c r="G48" s="64" t="s">
        <v>88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31"/>
    </row>
    <row r="49" spans="1:23" s="9" customFormat="1" hidden="1" x14ac:dyDescent="0.35">
      <c r="A49" s="32"/>
      <c r="B49" s="15"/>
      <c r="C49" s="28"/>
      <c r="D49" s="28"/>
      <c r="E49" s="30"/>
      <c r="F49" s="27"/>
      <c r="G49" s="5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31"/>
    </row>
    <row r="50" spans="1:23" s="9" customFormat="1" hidden="1" x14ac:dyDescent="0.35">
      <c r="A50" s="57" t="s">
        <v>89</v>
      </c>
      <c r="B50" s="15" t="s">
        <v>27</v>
      </c>
      <c r="C50" s="60" t="s">
        <v>90</v>
      </c>
      <c r="D50" s="14" t="s">
        <v>91</v>
      </c>
      <c r="E50" s="14" t="s">
        <v>92</v>
      </c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>
        <v>47870.834720650892</v>
      </c>
      <c r="T50" s="45"/>
      <c r="U50" s="45"/>
      <c r="V50" s="31">
        <f>S50</f>
        <v>47870.834720650892</v>
      </c>
    </row>
    <row r="51" spans="1:23" s="9" customFormat="1" hidden="1" x14ac:dyDescent="0.35">
      <c r="A51" s="17" t="s">
        <v>93</v>
      </c>
      <c r="B51" s="15" t="s">
        <v>27</v>
      </c>
      <c r="C51" s="84" t="s">
        <v>94</v>
      </c>
      <c r="D51" s="85" t="s">
        <v>95</v>
      </c>
      <c r="E51" s="85" t="s">
        <v>96</v>
      </c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>
        <v>3900</v>
      </c>
      <c r="U51" s="45"/>
      <c r="V51" s="31">
        <f>T51</f>
        <v>3900</v>
      </c>
      <c r="W51" s="37"/>
    </row>
    <row r="52" spans="1:23" s="9" customFormat="1" x14ac:dyDescent="0.35">
      <c r="A52" s="57" t="s">
        <v>125</v>
      </c>
      <c r="B52" s="15" t="s">
        <v>27</v>
      </c>
      <c r="C52" s="80" t="s">
        <v>76</v>
      </c>
      <c r="D52" s="80" t="s">
        <v>77</v>
      </c>
      <c r="E52" s="14" t="s">
        <v>78</v>
      </c>
      <c r="F52" s="27"/>
      <c r="G52" s="5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>
        <v>2170</v>
      </c>
      <c r="V52" s="31">
        <f>U52</f>
        <v>2170</v>
      </c>
      <c r="W52" s="37"/>
    </row>
    <row r="53" spans="1:23" s="9" customFormat="1" x14ac:dyDescent="0.35">
      <c r="A53" s="32"/>
      <c r="B53" s="15"/>
      <c r="C53" s="62"/>
      <c r="D53" s="49"/>
      <c r="E53" s="62"/>
      <c r="F53" s="27"/>
      <c r="G53" s="5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31"/>
      <c r="W53" s="37"/>
    </row>
    <row r="54" spans="1:23" s="9" customFormat="1" x14ac:dyDescent="0.35">
      <c r="A54" s="32"/>
      <c r="B54" s="15"/>
      <c r="C54" s="28"/>
      <c r="D54" s="28"/>
      <c r="E54" s="30"/>
      <c r="F54" s="27"/>
      <c r="G54" s="5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31"/>
      <c r="W54" s="37"/>
    </row>
    <row r="55" spans="1:23" s="9" customFormat="1" x14ac:dyDescent="0.35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31"/>
    </row>
    <row r="56" spans="1:23" s="9" customFormat="1" x14ac:dyDescent="0.35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31"/>
    </row>
    <row r="57" spans="1:23" s="9" customFormat="1" x14ac:dyDescent="0.35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7"/>
    </row>
    <row r="58" spans="1:23" s="9" customFormat="1" x14ac:dyDescent="0.35">
      <c r="A58" s="17" t="s">
        <v>97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44">
        <f>SUM(Q43:Q51)</f>
        <v>14861.24</v>
      </c>
      <c r="R58" s="44">
        <f>SUM(R36:R51)</f>
        <v>9518.43</v>
      </c>
      <c r="S58" s="44">
        <f>SUM(S45:S52)</f>
        <v>47870.834720650892</v>
      </c>
      <c r="T58" s="44">
        <f>SUM(T36:T53)</f>
        <v>3900</v>
      </c>
      <c r="U58" s="44">
        <f>SUM(U52:U53)</f>
        <v>2170</v>
      </c>
      <c r="V58" s="31"/>
    </row>
    <row r="59" spans="1:23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5"/>
    </row>
    <row r="60" spans="1:23" s="9" customFormat="1" x14ac:dyDescent="0.35">
      <c r="A60" s="19" t="s">
        <v>98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41"/>
    </row>
    <row r="61" spans="1:23" s="9" customFormat="1" hidden="1" x14ac:dyDescent="0.35">
      <c r="A61" s="19" t="s">
        <v>99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41"/>
    </row>
    <row r="62" spans="1:23" s="9" customFormat="1" hidden="1" x14ac:dyDescent="0.35">
      <c r="A62" s="19" t="s">
        <v>100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41"/>
    </row>
    <row r="63" spans="1:23" hidden="1" x14ac:dyDescent="0.35">
      <c r="A63" s="19" t="s">
        <v>101</v>
      </c>
    </row>
    <row r="64" spans="1:23" hidden="1" x14ac:dyDescent="0.35">
      <c r="A64" s="22" t="s">
        <v>102</v>
      </c>
    </row>
    <row r="65" spans="1:1" hidden="1" x14ac:dyDescent="0.35">
      <c r="A65" s="19" t="s">
        <v>103</v>
      </c>
    </row>
    <row r="66" spans="1:1" hidden="1" x14ac:dyDescent="0.35">
      <c r="A66" s="22" t="s">
        <v>102</v>
      </c>
    </row>
    <row r="67" spans="1:1" hidden="1" x14ac:dyDescent="0.35">
      <c r="A67" s="19" t="s">
        <v>104</v>
      </c>
    </row>
    <row r="68" spans="1:1" hidden="1" x14ac:dyDescent="0.35">
      <c r="A68" s="22" t="s">
        <v>105</v>
      </c>
    </row>
    <row r="69" spans="1:1" hidden="1" x14ac:dyDescent="0.35">
      <c r="A69" s="19" t="s">
        <v>106</v>
      </c>
    </row>
    <row r="70" spans="1:1" hidden="1" x14ac:dyDescent="0.35">
      <c r="A70" s="22" t="s">
        <v>107</v>
      </c>
    </row>
    <row r="71" spans="1:1" hidden="1" x14ac:dyDescent="0.35">
      <c r="A71" s="19" t="s">
        <v>108</v>
      </c>
    </row>
    <row r="72" spans="1:1" hidden="1" x14ac:dyDescent="0.35">
      <c r="A72" s="22" t="s">
        <v>109</v>
      </c>
    </row>
    <row r="73" spans="1:1" hidden="1" x14ac:dyDescent="0.35">
      <c r="A73" s="19" t="s">
        <v>110</v>
      </c>
    </row>
    <row r="74" spans="1:1" hidden="1" x14ac:dyDescent="0.35">
      <c r="A74" s="22" t="s">
        <v>111</v>
      </c>
    </row>
    <row r="75" spans="1:1" hidden="1" x14ac:dyDescent="0.35">
      <c r="A75" s="19" t="s">
        <v>112</v>
      </c>
    </row>
    <row r="76" spans="1:1" hidden="1" x14ac:dyDescent="0.35">
      <c r="A76" s="22" t="s">
        <v>109</v>
      </c>
    </row>
    <row r="77" spans="1:1" hidden="1" x14ac:dyDescent="0.35">
      <c r="A77" s="19" t="s">
        <v>113</v>
      </c>
    </row>
    <row r="78" spans="1:1" hidden="1" x14ac:dyDescent="0.35">
      <c r="A78" s="22" t="s">
        <v>114</v>
      </c>
    </row>
    <row r="79" spans="1:1" hidden="1" x14ac:dyDescent="0.35">
      <c r="A79" s="19" t="s">
        <v>115</v>
      </c>
    </row>
    <row r="80" spans="1:1" hidden="1" x14ac:dyDescent="0.35">
      <c r="A80" s="22" t="s">
        <v>114</v>
      </c>
    </row>
    <row r="81" spans="1:1" hidden="1" x14ac:dyDescent="0.35">
      <c r="A81" s="19" t="s">
        <v>116</v>
      </c>
    </row>
    <row r="82" spans="1:1" hidden="1" x14ac:dyDescent="0.35">
      <c r="A82" s="22" t="s">
        <v>117</v>
      </c>
    </row>
    <row r="83" spans="1:1" hidden="1" x14ac:dyDescent="0.35">
      <c r="A83" s="19" t="s">
        <v>118</v>
      </c>
    </row>
    <row r="84" spans="1:1" hidden="1" x14ac:dyDescent="0.35">
      <c r="A84" s="22" t="s">
        <v>114</v>
      </c>
    </row>
    <row r="85" spans="1:1" x14ac:dyDescent="0.35">
      <c r="A85" s="19" t="s">
        <v>124</v>
      </c>
    </row>
    <row r="86" spans="1:1" x14ac:dyDescent="0.35">
      <c r="A86" s="22" t="s">
        <v>114</v>
      </c>
    </row>
    <row r="92" spans="1:1" x14ac:dyDescent="0.35">
      <c r="A92" s="9" t="s">
        <v>119</v>
      </c>
    </row>
    <row r="93" spans="1:1" x14ac:dyDescent="0.35">
      <c r="A93" s="9" t="s">
        <v>120</v>
      </c>
    </row>
    <row r="94" spans="1:1" x14ac:dyDescent="0.35">
      <c r="A94" s="9" t="s">
        <v>121</v>
      </c>
    </row>
    <row r="95" spans="1:1" x14ac:dyDescent="0.35">
      <c r="A95" s="9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438363E-4660-4170-AEF8-7EB38FAE0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2026-03-19T13:44:08Z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