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ward\AppData\Local\Microsoft\Windows\INetCache\Content.Outlook\FJ1LF4VX\"/>
    </mc:Choice>
  </mc:AlternateContent>
  <xr:revisionPtr revIDLastSave="0" documentId="13_ncr:1_{66A3D962-A74F-4388-814D-707988D502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ROCKTON" sheetId="2" r:id="rId1"/>
  </sheets>
  <definedNames>
    <definedName name="_xlnm.Print_Area" localSheetId="0">BROCKTON!$A$1:$H$61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59" i="2" l="1"/>
  <c r="Y9" i="2"/>
  <c r="Y10" i="2"/>
  <c r="Y11" i="2"/>
  <c r="Y12" i="2"/>
  <c r="Y13" i="2"/>
  <c r="Y14" i="2"/>
  <c r="Y15" i="2"/>
  <c r="Y16" i="2"/>
  <c r="Y17" i="2"/>
  <c r="Y18" i="2"/>
  <c r="Y19" i="2"/>
  <c r="Y20" i="2"/>
  <c r="Y21" i="2"/>
  <c r="Y22" i="2"/>
  <c r="Y23" i="2"/>
  <c r="Y24" i="2"/>
  <c r="Y25" i="2"/>
  <c r="Y26" i="2"/>
  <c r="Y27" i="2"/>
  <c r="Y28" i="2"/>
  <c r="Y29" i="2"/>
  <c r="Y30" i="2"/>
  <c r="Y31" i="2"/>
  <c r="Y33" i="2"/>
  <c r="Y35" i="2"/>
  <c r="Y36" i="2"/>
  <c r="Y37" i="2"/>
  <c r="Y39" i="2"/>
  <c r="Y40" i="2"/>
  <c r="Y41" i="2"/>
  <c r="Y42" i="2"/>
  <c r="Y43" i="2"/>
  <c r="Y8" i="2"/>
  <c r="W59" i="2"/>
  <c r="Y55" i="2"/>
  <c r="Y54" i="2"/>
  <c r="V59" i="2"/>
  <c r="Y53" i="2"/>
  <c r="U59" i="2"/>
  <c r="Y52" i="2"/>
  <c r="T59" i="2"/>
  <c r="Y51" i="2"/>
  <c r="S59" i="2"/>
  <c r="Y46" i="2"/>
  <c r="R59" i="2"/>
  <c r="Y45" i="2"/>
  <c r="Y44" i="2"/>
  <c r="Q59" i="2"/>
  <c r="P59" i="2"/>
  <c r="O40" i="2"/>
  <c r="O38" i="2"/>
  <c r="Y38" i="2" s="1"/>
  <c r="N59" i="2"/>
  <c r="M59" i="2"/>
  <c r="L59" i="2"/>
  <c r="K59" i="2"/>
  <c r="J59" i="2"/>
  <c r="H32" i="2"/>
  <c r="Y32" i="2" s="1"/>
  <c r="O59" i="2" l="1"/>
  <c r="I59" i="2"/>
  <c r="H59" i="2"/>
</calcChain>
</file>

<file path=xl/sharedStrings.xml><?xml version="1.0" encoding="utf-8"?>
<sst xmlns="http://schemas.openxmlformats.org/spreadsheetml/2006/main" count="228" uniqueCount="138">
  <si>
    <t xml:space="preserve"> </t>
  </si>
  <si>
    <t>ONE STOP CAREER CENTERS</t>
  </si>
  <si>
    <t>BROCKTON WIB</t>
  </si>
  <si>
    <t>BUDGET SHEET</t>
  </si>
  <si>
    <t>SERVICE DATES</t>
  </si>
  <si>
    <t>PROGRAM NAME</t>
  </si>
  <si>
    <t>APPR CODE</t>
  </si>
  <si>
    <t>PHASE CODE</t>
  </si>
  <si>
    <t>CFDA #</t>
  </si>
  <si>
    <t>FAIN #</t>
  </si>
  <si>
    <t>INITIAL AWARD FY26</t>
  </si>
  <si>
    <t>BUDGET #1 FY24</t>
  </si>
  <si>
    <t>BUDGET #1 FY26</t>
  </si>
  <si>
    <t>BUDGET #2 FY26</t>
  </si>
  <si>
    <t>BUDGET #3 FY26</t>
  </si>
  <si>
    <t>BUDGET #4 FY26</t>
  </si>
  <si>
    <t>BUDGET #5 FY26</t>
  </si>
  <si>
    <t>BUDGET #6 FY26</t>
  </si>
  <si>
    <t>BUDGET #7 FY26</t>
  </si>
  <si>
    <t>BUDGET #8 FY26</t>
  </si>
  <si>
    <t>BUDGET #9 FY26</t>
  </si>
  <si>
    <t>BUDGET #10 FY26</t>
  </si>
  <si>
    <t>BUDGET #11 FY26</t>
  </si>
  <si>
    <t>BUDGET #12 FY26</t>
  </si>
  <si>
    <t>BUDGET #13 FY26</t>
  </si>
  <si>
    <t>BUDGET #14 FY26</t>
  </si>
  <si>
    <t>TOTAL</t>
  </si>
  <si>
    <t>MMARS DOCUMENT ID</t>
  </si>
  <si>
    <t>CT EOL 26CCBWIBWIA</t>
  </si>
  <si>
    <r>
      <t>YOUTH</t>
    </r>
    <r>
      <rPr>
        <b/>
        <sz val="11"/>
        <color indexed="10"/>
        <rFont val="Book Antiqua"/>
        <family val="1"/>
      </rPr>
      <t xml:space="preserve"> (SERVICE DATE: APRIL 1, 2025-JUNE 30, 2027)</t>
    </r>
  </si>
  <si>
    <t>JULY 1, 2025-JUNE 30, 2026</t>
  </si>
  <si>
    <t>FWIAYTH26</t>
  </si>
  <si>
    <t>7003-1631</t>
  </si>
  <si>
    <t>AA-38535-22-55-A-25</t>
  </si>
  <si>
    <t>JULY 1, 2026-JUNE 30, 2027</t>
  </si>
  <si>
    <t>ADULT</t>
  </si>
  <si>
    <t>FWIAADT26A</t>
  </si>
  <si>
    <t>7003-1630</t>
  </si>
  <si>
    <t>DISLOCATED WORKER</t>
  </si>
  <si>
    <t>FWIADWK26A</t>
  </si>
  <si>
    <t>7003-1778</t>
  </si>
  <si>
    <t>FWIAADT26B</t>
  </si>
  <si>
    <t>FWIADWK26B</t>
  </si>
  <si>
    <t>CT EOL 26CCBWIBSOSWTF</t>
  </si>
  <si>
    <t>WORKFORCE TRAINING FUND</t>
  </si>
  <si>
    <t>JULY 1 2025-JUNE 30 2026</t>
  </si>
  <si>
    <t>WTRUSTF26</t>
  </si>
  <si>
    <t>7003-0135</t>
  </si>
  <si>
    <t>K264</t>
  </si>
  <si>
    <t>N/A</t>
  </si>
  <si>
    <t>STATE ONE STOP</t>
  </si>
  <si>
    <t>STOSCC2026</t>
  </si>
  <si>
    <t>7003-0803</t>
  </si>
  <si>
    <t>K284</t>
  </si>
  <si>
    <t>CT EOL 26CCBWIBNEGREA</t>
  </si>
  <si>
    <r>
      <t>RESEA</t>
    </r>
    <r>
      <rPr>
        <b/>
        <sz val="11"/>
        <color rgb="FFFF0000"/>
        <rFont val="Book Antiqua"/>
        <family val="1"/>
      </rPr>
      <t xml:space="preserve"> (SERVICE DATE: JAN 1 2025-SEPT 30 2026)</t>
    </r>
  </si>
  <si>
    <t>FUIREA25</t>
  </si>
  <si>
    <t>7002-6624</t>
  </si>
  <si>
    <t>UI-35950-21-60-A-25</t>
  </si>
  <si>
    <t>JULY 1 2026-SEPT 30 2026</t>
  </si>
  <si>
    <t>JULY 1, 2026-SEPT 30, 2026</t>
  </si>
  <si>
    <t>CT EOL 26CCBWIBWP</t>
  </si>
  <si>
    <t>WP 90%</t>
  </si>
  <si>
    <t>FES2026</t>
  </si>
  <si>
    <t>7002-6626</t>
  </si>
  <si>
    <t>K105</t>
  </si>
  <si>
    <t>ES-38736-22-55-A-25</t>
  </si>
  <si>
    <t>WP 10%</t>
  </si>
  <si>
    <t>K107</t>
  </si>
  <si>
    <t>17.207</t>
  </si>
  <si>
    <t>F20243067</t>
  </si>
  <si>
    <t>4400-3067</t>
  </si>
  <si>
    <t>K103</t>
  </si>
  <si>
    <t>234MA441Q7503 </t>
  </si>
  <si>
    <t>DOE WBD SUPPORT</t>
  </si>
  <si>
    <t>DOE2026</t>
  </si>
  <si>
    <t>7035-0002</t>
  </si>
  <si>
    <t>K228</t>
  </si>
  <si>
    <t>MassAbility</t>
  </si>
  <si>
    <t>F100VR0025</t>
  </si>
  <si>
    <t>4120-0020</t>
  </si>
  <si>
    <t>K133</t>
  </si>
  <si>
    <t>ADULT ED &amp; FAMILY LITERACY</t>
  </si>
  <si>
    <t>F25E55EE00</t>
  </si>
  <si>
    <t>7038-0108</t>
  </si>
  <si>
    <t>K123</t>
  </si>
  <si>
    <t>CT EOL 26CCBWIBVETSUI</t>
  </si>
  <si>
    <t>JVSG</t>
  </si>
  <si>
    <t>FVETS2025</t>
  </si>
  <si>
    <t>7002-6628</t>
  </si>
  <si>
    <t>K109</t>
  </si>
  <si>
    <t>DV35786-21-55-5-25</t>
  </si>
  <si>
    <t>DTA WPP</t>
  </si>
  <si>
    <t>SPSS2026</t>
  </si>
  <si>
    <t>4400-1979</t>
  </si>
  <si>
    <t>K227</t>
  </si>
  <si>
    <r>
      <t xml:space="preserve">MCB </t>
    </r>
    <r>
      <rPr>
        <b/>
        <sz val="11"/>
        <color rgb="FFFF0000"/>
        <rFont val="Book Antiqua"/>
        <family val="1"/>
      </rPr>
      <t>(SERVICE DATE: OCT 1 2025-JUNE 30 2026)</t>
    </r>
  </si>
  <si>
    <t> FH126A26VR</t>
  </si>
  <si>
    <t>4110-3021</t>
  </si>
  <si>
    <t>K222</t>
  </si>
  <si>
    <r>
      <t>MassAbility-</t>
    </r>
    <r>
      <rPr>
        <b/>
        <sz val="11"/>
        <color rgb="FFFF0000"/>
        <rFont val="Book Antiqua"/>
        <family val="1"/>
      </rPr>
      <t>PART B</t>
    </r>
  </si>
  <si>
    <r>
      <t xml:space="preserve">WPP SNAP EXPANSION </t>
    </r>
    <r>
      <rPr>
        <b/>
        <sz val="11"/>
        <color rgb="FFFF0000"/>
        <rFont val="Book Antiqua"/>
        <family val="1"/>
      </rPr>
      <t>(SERVICE DATE: OCT 1 2025-SEPT 30 2026)</t>
    </r>
  </si>
  <si>
    <t xml:space="preserve">             TOTAL</t>
  </si>
  <si>
    <t xml:space="preserve"> DESCRIPTION:</t>
  </si>
  <si>
    <t>INITIAL AWARD FY26 SEPTEMBER 11 2025</t>
  </si>
  <si>
    <t>TO ADD RESEA FUNDING</t>
  </si>
  <si>
    <t>BUDGET #1 FY26 SEPTEMBER 12 2025</t>
  </si>
  <si>
    <t>TO ADD JVSG FUNDS</t>
  </si>
  <si>
    <t>BUDGET #2 FY26  OCT 8 2025</t>
  </si>
  <si>
    <t>BUDGET #3 FY26 OCT 8 2025</t>
  </si>
  <si>
    <t>TO ADD SOS FUNDS</t>
  </si>
  <si>
    <t>BUDGET #4 FY26 OCT 9 2025</t>
  </si>
  <si>
    <t>TOADD WTF FUNDS</t>
  </si>
  <si>
    <t>BUDGET #5 FY26 OCT 22 2025</t>
  </si>
  <si>
    <t>TO ADD FY26 WIOA FUNDS</t>
  </si>
  <si>
    <t>BUDGET #6 FY26 OCT 23 2025</t>
  </si>
  <si>
    <t>TO ADD FY26 WP FUNDS</t>
  </si>
  <si>
    <t>BUDGET #7 FY26 OCT 27 2025</t>
  </si>
  <si>
    <t>BUDGET #8 FY26 DEC 3 2025</t>
  </si>
  <si>
    <t>TO ADD PARTNER FUNDS</t>
  </si>
  <si>
    <t>BUDGET #9 FY26 DEC 26 2025</t>
  </si>
  <si>
    <t>BUDGET #10 FY26 JAN 20 2026</t>
  </si>
  <si>
    <t>TO ADD DTA WPP FUNDS</t>
  </si>
  <si>
    <t>BUDGET #11 FY26 MARCH 11 2026</t>
  </si>
  <si>
    <t>BUDGET #12 FY26 MARCH 19 2026</t>
  </si>
  <si>
    <t>BUDGET #13 FY26 JUNE 29 2026</t>
  </si>
  <si>
    <t>TO ADD WPP SNAP EXPANSION FUNDS</t>
  </si>
  <si>
    <t>BUDGET #14 FY26 JULY 1 2026</t>
  </si>
  <si>
    <t>TO ADD RESEA FUNDS</t>
  </si>
  <si>
    <t>VENDOR CUSTOMER CODE</t>
  </si>
  <si>
    <t>VC0000415825</t>
  </si>
  <si>
    <t>UEI #</t>
  </si>
  <si>
    <t>Y6R9U9BN5ZR3</t>
  </si>
  <si>
    <t>BUDGET #15 FY26</t>
  </si>
  <si>
    <t>K209</t>
  </si>
  <si>
    <t>F20263067</t>
  </si>
  <si>
    <t>BUDGET #15 FY26 JULY 13 2026</t>
  </si>
  <si>
    <t>TO MOVE FUNDS FROM FY26 TO FY27 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</si>
</sst>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0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2"/>
      <name val="Book Antiqua"/>
      <family val="1"/>
    </font>
    <font>
      <sz val="12"/>
      <name val="Book Antiqua"/>
      <family val="1"/>
    </font>
    <font>
      <sz val="12"/>
      <name val="Times New Roman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theme="1"/>
      <name val="Book Antiqua"/>
      <family val="1"/>
    </font>
    <font>
      <sz val="11"/>
      <color rgb="FF000000"/>
      <name val="Book Antiqua"/>
      <family val="1"/>
    </font>
    <font>
      <b/>
      <sz val="11"/>
      <color indexed="10"/>
      <name val="Book Antiqua"/>
      <family val="1"/>
    </font>
    <font>
      <sz val="11"/>
      <color rgb="FF000000"/>
      <name val="Times New Roman"/>
      <family val="1"/>
    </font>
    <font>
      <b/>
      <sz val="11"/>
      <color rgb="FFFF0000"/>
      <name val="Book Antiqua"/>
      <family val="1"/>
    </font>
    <font>
      <b/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AE9F8"/>
        <bgColor rgb="FF000000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1" fillId="0" borderId="0"/>
  </cellStyleXfs>
  <cellXfs count="9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/>
    <xf numFmtId="0" fontId="7" fillId="0" borderId="1" xfId="0" quotePrefix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quotePrefix="1" applyFont="1" applyBorder="1" applyAlignment="1">
      <alignment horizontal="center"/>
    </xf>
    <xf numFmtId="0" fontId="7" fillId="0" borderId="1" xfId="0" applyFont="1" applyBorder="1"/>
    <xf numFmtId="0" fontId="8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8" fillId="0" borderId="0" xfId="0" applyFont="1"/>
    <xf numFmtId="0" fontId="7" fillId="0" borderId="1" xfId="0" applyFont="1" applyBorder="1" applyAlignment="1">
      <alignment wrapText="1"/>
    </xf>
    <xf numFmtId="43" fontId="8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49" fontId="8" fillId="0" borderId="1" xfId="0" applyNumberFormat="1" applyFont="1" applyBorder="1" applyAlignment="1">
      <alignment horizontal="center" wrapText="1"/>
    </xf>
    <xf numFmtId="44" fontId="8" fillId="0" borderId="1" xfId="1" applyFont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8" fillId="0" borderId="3" xfId="0" quotePrefix="1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7" fontId="7" fillId="0" borderId="0" xfId="0" applyNumberFormat="1" applyFont="1"/>
    <xf numFmtId="0" fontId="10" fillId="0" borderId="1" xfId="0" applyFont="1" applyBorder="1" applyAlignment="1">
      <alignment horizontal="left"/>
    </xf>
    <xf numFmtId="44" fontId="3" fillId="0" borderId="0" xfId="1" applyFont="1"/>
    <xf numFmtId="44" fontId="8" fillId="0" borderId="4" xfId="1" applyFont="1" applyBorder="1" applyAlignment="1">
      <alignment horizontal="center" vertical="center"/>
    </xf>
    <xf numFmtId="44" fontId="7" fillId="0" borderId="0" xfId="1" applyFont="1"/>
    <xf numFmtId="44" fontId="8" fillId="0" borderId="1" xfId="1" applyFont="1" applyFill="1" applyBorder="1" applyAlignment="1">
      <alignment horizontal="center" vertical="center" wrapText="1"/>
    </xf>
    <xf numFmtId="44" fontId="7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 wrapText="1"/>
    </xf>
    <xf numFmtId="0" fontId="12" fillId="0" borderId="0" xfId="0" applyFont="1" applyAlignment="1">
      <alignment horizontal="center"/>
    </xf>
    <xf numFmtId="44" fontId="8" fillId="0" borderId="1" xfId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12" fillId="0" borderId="1" xfId="0" quotePrefix="1" applyFont="1" applyBorder="1" applyAlignment="1">
      <alignment horizontal="center" vertical="center" wrapText="1"/>
    </xf>
    <xf numFmtId="44" fontId="8" fillId="0" borderId="4" xfId="1" applyFont="1" applyFill="1" applyBorder="1" applyAlignment="1">
      <alignment horizontal="center" vertical="center" wrapText="1"/>
    </xf>
    <xf numFmtId="44" fontId="8" fillId="0" borderId="5" xfId="1" applyFont="1" applyFill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left" vertical="center" wrapText="1"/>
    </xf>
    <xf numFmtId="37" fontId="8" fillId="0" borderId="1" xfId="2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3" fillId="0" borderId="1" xfId="0" applyFont="1" applyBorder="1"/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8" fillId="0" borderId="1" xfId="0" applyFont="1" applyBorder="1" applyAlignment="1" applyProtection="1">
      <alignment horizontal="center"/>
      <protection locked="0"/>
    </xf>
    <xf numFmtId="0" fontId="9" fillId="0" borderId="0" xfId="0" applyFont="1" applyAlignment="1">
      <alignment horizontal="center"/>
    </xf>
    <xf numFmtId="0" fontId="15" fillId="0" borderId="1" xfId="0" applyFont="1" applyBorder="1" applyAlignment="1">
      <alignment horizontal="center" wrapText="1" readingOrder="1"/>
    </xf>
    <xf numFmtId="0" fontId="17" fillId="0" borderId="7" xfId="0" applyFont="1" applyBorder="1" applyAlignment="1">
      <alignment horizontal="center" wrapText="1"/>
    </xf>
    <xf numFmtId="0" fontId="17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wrapText="1"/>
    </xf>
    <xf numFmtId="0" fontId="13" fillId="0" borderId="2" xfId="0" applyFont="1" applyBorder="1" applyAlignment="1">
      <alignment wrapText="1"/>
    </xf>
    <xf numFmtId="0" fontId="13" fillId="0" borderId="8" xfId="0" applyFont="1" applyBorder="1" applyAlignment="1">
      <alignment horizontal="center" wrapText="1"/>
    </xf>
    <xf numFmtId="0" fontId="13" fillId="0" borderId="10" xfId="0" applyFont="1" applyBorder="1" applyAlignment="1">
      <alignment horizontal="center" wrapText="1"/>
    </xf>
    <xf numFmtId="0" fontId="8" fillId="0" borderId="6" xfId="0" applyFont="1" applyBorder="1" applyAlignment="1">
      <alignment horizontal="center"/>
    </xf>
    <xf numFmtId="0" fontId="19" fillId="0" borderId="7" xfId="0" applyFont="1" applyBorder="1" applyAlignment="1">
      <alignment horizontal="center" wrapText="1"/>
    </xf>
    <xf numFmtId="0" fontId="8" fillId="0" borderId="7" xfId="0" applyFont="1" applyBorder="1" applyAlignment="1">
      <alignment horizontal="center"/>
    </xf>
    <xf numFmtId="44" fontId="8" fillId="0" borderId="0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8" fontId="8" fillId="0" borderId="1" xfId="1" applyNumberFormat="1" applyFont="1" applyFill="1" applyBorder="1" applyAlignment="1">
      <alignment horizontal="center"/>
    </xf>
    <xf numFmtId="0" fontId="12" fillId="0" borderId="1" xfId="0" applyFont="1" applyBorder="1"/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/>
    </xf>
    <xf numFmtId="0" fontId="13" fillId="2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3" fillId="0" borderId="9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/>
    </xf>
    <xf numFmtId="0" fontId="8" fillId="0" borderId="2" xfId="0" quotePrefix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7" fillId="0" borderId="12" xfId="0" quotePrefix="1" applyFont="1" applyBorder="1" applyAlignment="1">
      <alignment horizont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/>
    </xf>
    <xf numFmtId="0" fontId="8" fillId="3" borderId="2" xfId="0" applyFont="1" applyFill="1" applyBorder="1" applyAlignment="1">
      <alignment wrapText="1"/>
    </xf>
    <xf numFmtId="44" fontId="8" fillId="0" borderId="1" xfId="1" applyFont="1" applyBorder="1"/>
    <xf numFmtId="0" fontId="5" fillId="0" borderId="0" xfId="0" applyFont="1" applyAlignment="1">
      <alignment horizontal="center"/>
    </xf>
    <xf numFmtId="0" fontId="4" fillId="0" borderId="0" xfId="0" applyFo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1"/>
  <sheetViews>
    <sheetView tabSelected="1" topLeftCell="A3" zoomScale="110" zoomScaleNormal="110" workbookViewId="0">
      <selection activeCell="Z30" sqref="Z30"/>
    </sheetView>
  </sheetViews>
  <sheetFormatPr defaultColWidth="9.140625" defaultRowHeight="16.5" x14ac:dyDescent="0.3"/>
  <cols>
    <col min="1" max="1" width="85" style="3" customWidth="1"/>
    <col min="2" max="2" width="38.42578125" style="3" customWidth="1"/>
    <col min="3" max="3" width="19.28515625" style="2" customWidth="1"/>
    <col min="4" max="4" width="16.28515625" style="2" customWidth="1"/>
    <col min="5" max="5" width="11.42578125" style="2" customWidth="1"/>
    <col min="6" max="6" width="8.28515625" style="2" bestFit="1" customWidth="1"/>
    <col min="7" max="7" width="22" style="26" bestFit="1" customWidth="1"/>
    <col min="8" max="14" width="15.42578125" style="2" hidden="1" customWidth="1"/>
    <col min="15" max="22" width="12.85546875" style="2" hidden="1" customWidth="1"/>
    <col min="23" max="23" width="12.140625" style="2" hidden="1" customWidth="1"/>
    <col min="24" max="24" width="21.42578125" style="2" customWidth="1"/>
    <col min="25" max="25" width="12.140625" style="38" hidden="1" customWidth="1"/>
    <col min="26" max="26" width="14" style="3" bestFit="1" customWidth="1"/>
    <col min="27" max="16384" width="9.140625" style="3"/>
  </cols>
  <sheetData>
    <row r="1" spans="1:25" ht="20.25" x14ac:dyDescent="0.3">
      <c r="A1" s="3" t="s">
        <v>0</v>
      </c>
      <c r="B1" s="88" t="s">
        <v>1</v>
      </c>
      <c r="C1" s="89"/>
      <c r="D1" s="89"/>
      <c r="E1" s="89"/>
      <c r="F1" s="89"/>
      <c r="G1" s="89"/>
      <c r="H1" s="89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</row>
    <row r="2" spans="1:25" ht="20.25" x14ac:dyDescent="0.3">
      <c r="B2" s="81"/>
      <c r="C2" s="81"/>
      <c r="D2" s="81"/>
      <c r="E2" s="6"/>
      <c r="F2" s="6"/>
    </row>
    <row r="3" spans="1:25" ht="20.25" x14ac:dyDescent="0.3">
      <c r="A3" s="4" t="s">
        <v>2</v>
      </c>
      <c r="B3" s="81" t="s">
        <v>3</v>
      </c>
      <c r="C3" s="1"/>
    </row>
    <row r="4" spans="1:25" ht="21" thickBot="1" x14ac:dyDescent="0.35">
      <c r="A4" s="4"/>
      <c r="B4" s="5"/>
      <c r="C4" s="1"/>
    </row>
    <row r="5" spans="1:25" s="9" customFormat="1" ht="60.6" customHeight="1" thickBot="1" x14ac:dyDescent="0.35">
      <c r="A5" s="7"/>
      <c r="B5" s="8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50" t="s">
        <v>11</v>
      </c>
      <c r="J5" s="70" t="s">
        <v>12</v>
      </c>
      <c r="K5" s="70" t="s">
        <v>13</v>
      </c>
      <c r="L5" s="70" t="s">
        <v>14</v>
      </c>
      <c r="M5" s="70" t="s">
        <v>15</v>
      </c>
      <c r="N5" s="70" t="s">
        <v>16</v>
      </c>
      <c r="O5" s="70" t="s">
        <v>17</v>
      </c>
      <c r="P5" s="70" t="s">
        <v>18</v>
      </c>
      <c r="Q5" s="70" t="s">
        <v>19</v>
      </c>
      <c r="R5" s="70" t="s">
        <v>20</v>
      </c>
      <c r="S5" s="70" t="s">
        <v>21</v>
      </c>
      <c r="T5" s="70" t="s">
        <v>22</v>
      </c>
      <c r="U5" s="70" t="s">
        <v>23</v>
      </c>
      <c r="V5" s="70" t="s">
        <v>24</v>
      </c>
      <c r="W5" s="70" t="s">
        <v>25</v>
      </c>
      <c r="X5" s="70" t="s">
        <v>133</v>
      </c>
      <c r="Y5" s="31" t="s">
        <v>26</v>
      </c>
    </row>
    <row r="6" spans="1:25" s="9" customFormat="1" x14ac:dyDescent="0.3">
      <c r="A6" s="8" t="s">
        <v>27</v>
      </c>
      <c r="B6" s="8"/>
      <c r="C6" s="8"/>
      <c r="D6" s="8"/>
      <c r="E6" s="8"/>
      <c r="F6" s="8"/>
      <c r="G6" s="8"/>
      <c r="H6" s="41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39"/>
    </row>
    <row r="7" spans="1:25" s="9" customFormat="1" x14ac:dyDescent="0.3">
      <c r="A7" s="14" t="s">
        <v>28</v>
      </c>
      <c r="B7" s="8"/>
      <c r="C7" s="8"/>
      <c r="D7" s="8"/>
      <c r="E7" s="8"/>
      <c r="F7" s="8"/>
      <c r="G7" s="8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31"/>
    </row>
    <row r="8" spans="1:25" s="9" customFormat="1" x14ac:dyDescent="0.3">
      <c r="A8" s="51" t="s">
        <v>29</v>
      </c>
      <c r="B8" s="15" t="s">
        <v>30</v>
      </c>
      <c r="C8" s="60" t="s">
        <v>31</v>
      </c>
      <c r="D8" s="13" t="s">
        <v>32</v>
      </c>
      <c r="E8" s="13">
        <v>6501</v>
      </c>
      <c r="F8" s="15">
        <v>17.259</v>
      </c>
      <c r="G8" s="61" t="s">
        <v>33</v>
      </c>
      <c r="H8" s="41"/>
      <c r="I8" s="41"/>
      <c r="J8" s="41"/>
      <c r="K8" s="41"/>
      <c r="L8" s="41"/>
      <c r="M8" s="41"/>
      <c r="N8" s="41">
        <v>802646</v>
      </c>
      <c r="O8" s="41"/>
      <c r="P8" s="41"/>
      <c r="Q8" s="41"/>
      <c r="R8" s="41"/>
      <c r="S8" s="41"/>
      <c r="T8" s="41"/>
      <c r="U8" s="41"/>
      <c r="V8" s="41"/>
      <c r="W8" s="41"/>
      <c r="X8" s="41">
        <v>-303313</v>
      </c>
      <c r="Y8" s="31">
        <f>SUM(H8:X8)</f>
        <v>499333</v>
      </c>
    </row>
    <row r="9" spans="1:25" s="9" customFormat="1" x14ac:dyDescent="0.3">
      <c r="A9" s="51" t="s">
        <v>29</v>
      </c>
      <c r="B9" s="15" t="s">
        <v>34</v>
      </c>
      <c r="C9" s="60" t="s">
        <v>31</v>
      </c>
      <c r="D9" s="13" t="s">
        <v>32</v>
      </c>
      <c r="E9" s="13">
        <v>6501</v>
      </c>
      <c r="F9" s="15">
        <v>17.259</v>
      </c>
      <c r="G9" s="61" t="s">
        <v>33</v>
      </c>
      <c r="H9" s="41"/>
      <c r="I9" s="41"/>
      <c r="J9" s="41"/>
      <c r="K9" s="41"/>
      <c r="L9" s="41"/>
      <c r="M9" s="41"/>
      <c r="N9" s="41">
        <v>1</v>
      </c>
      <c r="O9" s="41"/>
      <c r="P9" s="41"/>
      <c r="Q9" s="41"/>
      <c r="R9" s="41"/>
      <c r="S9" s="41"/>
      <c r="T9" s="41"/>
      <c r="U9" s="41"/>
      <c r="V9" s="41"/>
      <c r="W9" s="41"/>
      <c r="X9" s="41">
        <v>303313</v>
      </c>
      <c r="Y9" s="31">
        <f t="shared" ref="Y9:Y43" si="0">SUM(H9:X9)</f>
        <v>303314</v>
      </c>
    </row>
    <row r="10" spans="1:25" s="9" customFormat="1" hidden="1" x14ac:dyDescent="0.3">
      <c r="A10" s="17" t="s">
        <v>35</v>
      </c>
      <c r="B10" s="15" t="s">
        <v>30</v>
      </c>
      <c r="C10" s="60" t="s">
        <v>36</v>
      </c>
      <c r="D10" s="14" t="s">
        <v>37</v>
      </c>
      <c r="E10" s="14">
        <v>6502</v>
      </c>
      <c r="F10" s="14">
        <v>17.257999999999999</v>
      </c>
      <c r="G10" s="61" t="s">
        <v>33</v>
      </c>
      <c r="H10" s="41"/>
      <c r="I10" s="41"/>
      <c r="J10" s="41"/>
      <c r="K10" s="41"/>
      <c r="L10" s="41"/>
      <c r="M10" s="41"/>
      <c r="N10" s="41">
        <v>132529</v>
      </c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31">
        <f t="shared" si="0"/>
        <v>132529</v>
      </c>
    </row>
    <row r="11" spans="1:25" s="9" customFormat="1" hidden="1" x14ac:dyDescent="0.3">
      <c r="A11" s="17" t="s">
        <v>35</v>
      </c>
      <c r="B11" s="15" t="s">
        <v>34</v>
      </c>
      <c r="C11" s="60" t="s">
        <v>36</v>
      </c>
      <c r="D11" s="14" t="s">
        <v>37</v>
      </c>
      <c r="E11" s="14">
        <v>6502</v>
      </c>
      <c r="F11" s="14">
        <v>17.257999999999999</v>
      </c>
      <c r="G11" s="61" t="s">
        <v>33</v>
      </c>
      <c r="H11" s="41"/>
      <c r="I11" s="41"/>
      <c r="J11" s="41"/>
      <c r="K11" s="41"/>
      <c r="L11" s="41"/>
      <c r="M11" s="41"/>
      <c r="N11" s="41">
        <v>1</v>
      </c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31">
        <f t="shared" si="0"/>
        <v>1</v>
      </c>
    </row>
    <row r="12" spans="1:25" s="9" customFormat="1" hidden="1" x14ac:dyDescent="0.3">
      <c r="A12" s="29" t="s">
        <v>38</v>
      </c>
      <c r="B12" s="15" t="s">
        <v>30</v>
      </c>
      <c r="C12" s="60" t="s">
        <v>39</v>
      </c>
      <c r="D12" s="14" t="s">
        <v>40</v>
      </c>
      <c r="E12" s="14">
        <v>6503</v>
      </c>
      <c r="F12" s="14">
        <v>17.277999999999999</v>
      </c>
      <c r="G12" s="61" t="s">
        <v>33</v>
      </c>
      <c r="H12" s="41"/>
      <c r="I12" s="41"/>
      <c r="J12" s="41"/>
      <c r="K12" s="41"/>
      <c r="L12" s="41"/>
      <c r="M12" s="41"/>
      <c r="N12" s="41">
        <v>105511</v>
      </c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31">
        <f t="shared" si="0"/>
        <v>105511</v>
      </c>
    </row>
    <row r="13" spans="1:25" s="9" customFormat="1" hidden="1" x14ac:dyDescent="0.3">
      <c r="A13" s="29" t="s">
        <v>38</v>
      </c>
      <c r="B13" s="15" t="s">
        <v>34</v>
      </c>
      <c r="C13" s="60" t="s">
        <v>39</v>
      </c>
      <c r="D13" s="14" t="s">
        <v>40</v>
      </c>
      <c r="E13" s="14">
        <v>6503</v>
      </c>
      <c r="F13" s="14">
        <v>17.277999999999999</v>
      </c>
      <c r="G13" s="61" t="s">
        <v>33</v>
      </c>
      <c r="H13" s="41"/>
      <c r="I13" s="41"/>
      <c r="J13" s="41"/>
      <c r="K13" s="41"/>
      <c r="L13" s="41"/>
      <c r="M13" s="41"/>
      <c r="N13" s="41">
        <v>1</v>
      </c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31">
        <f t="shared" si="0"/>
        <v>1</v>
      </c>
    </row>
    <row r="14" spans="1:25" s="9" customFormat="1" x14ac:dyDescent="0.3">
      <c r="A14" s="17"/>
      <c r="B14" s="15"/>
      <c r="C14" s="14"/>
      <c r="D14" s="47"/>
      <c r="E14" s="47"/>
      <c r="F14" s="14"/>
      <c r="G14" s="54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31">
        <f t="shared" si="0"/>
        <v>0</v>
      </c>
    </row>
    <row r="15" spans="1:25" s="9" customFormat="1" x14ac:dyDescent="0.3">
      <c r="A15" s="17" t="s">
        <v>35</v>
      </c>
      <c r="B15" s="15" t="s">
        <v>30</v>
      </c>
      <c r="C15" s="60" t="s">
        <v>41</v>
      </c>
      <c r="D15" s="14" t="s">
        <v>37</v>
      </c>
      <c r="E15" s="14">
        <v>6502</v>
      </c>
      <c r="F15" s="14">
        <v>17.257999999999999</v>
      </c>
      <c r="G15" s="61" t="s">
        <v>33</v>
      </c>
      <c r="H15" s="41"/>
      <c r="I15" s="41"/>
      <c r="J15" s="41"/>
      <c r="K15" s="41"/>
      <c r="L15" s="41"/>
      <c r="M15" s="41"/>
      <c r="N15" s="41"/>
      <c r="O15" s="41"/>
      <c r="P15" s="41">
        <v>548458</v>
      </c>
      <c r="Q15" s="41"/>
      <c r="R15" s="41"/>
      <c r="S15" s="41"/>
      <c r="T15" s="41"/>
      <c r="U15" s="41"/>
      <c r="V15" s="41"/>
      <c r="W15" s="41"/>
      <c r="X15" s="41">
        <v>-133182.85</v>
      </c>
      <c r="Y15" s="31">
        <f t="shared" si="0"/>
        <v>415275.15</v>
      </c>
    </row>
    <row r="16" spans="1:25" s="9" customFormat="1" x14ac:dyDescent="0.3">
      <c r="A16" s="17" t="s">
        <v>35</v>
      </c>
      <c r="B16" s="15" t="s">
        <v>34</v>
      </c>
      <c r="C16" s="60" t="s">
        <v>41</v>
      </c>
      <c r="D16" s="14" t="s">
        <v>37</v>
      </c>
      <c r="E16" s="14">
        <v>6502</v>
      </c>
      <c r="F16" s="14">
        <v>17.257999999999999</v>
      </c>
      <c r="G16" s="61" t="s">
        <v>33</v>
      </c>
      <c r="H16" s="41"/>
      <c r="I16" s="41"/>
      <c r="J16" s="41"/>
      <c r="K16" s="41"/>
      <c r="L16" s="41"/>
      <c r="M16" s="41"/>
      <c r="N16" s="41"/>
      <c r="O16" s="41"/>
      <c r="P16" s="41">
        <v>1</v>
      </c>
      <c r="Q16" s="41"/>
      <c r="R16" s="41"/>
      <c r="S16" s="41"/>
      <c r="T16" s="41"/>
      <c r="U16" s="41"/>
      <c r="V16" s="41"/>
      <c r="W16" s="41"/>
      <c r="X16" s="41">
        <v>133182.84999999998</v>
      </c>
      <c r="Y16" s="31">
        <f t="shared" si="0"/>
        <v>133183.84999999998</v>
      </c>
    </row>
    <row r="17" spans="1:25" s="9" customFormat="1" x14ac:dyDescent="0.3">
      <c r="A17" s="29" t="s">
        <v>38</v>
      </c>
      <c r="B17" s="15" t="s">
        <v>30</v>
      </c>
      <c r="C17" s="60" t="s">
        <v>42</v>
      </c>
      <c r="D17" s="14" t="s">
        <v>40</v>
      </c>
      <c r="E17" s="14">
        <v>6503</v>
      </c>
      <c r="F17" s="14">
        <v>17.277999999999999</v>
      </c>
      <c r="G17" s="61" t="s">
        <v>33</v>
      </c>
      <c r="H17" s="41"/>
      <c r="I17" s="41"/>
      <c r="J17" s="41"/>
      <c r="K17" s="41"/>
      <c r="L17" s="41"/>
      <c r="M17" s="41"/>
      <c r="N17" s="41"/>
      <c r="O17" s="41"/>
      <c r="P17" s="41">
        <v>388803</v>
      </c>
      <c r="Q17" s="41"/>
      <c r="R17" s="41"/>
      <c r="S17" s="41"/>
      <c r="T17" s="41"/>
      <c r="U17" s="41"/>
      <c r="V17" s="41"/>
      <c r="W17" s="41"/>
      <c r="X17" s="41">
        <v>-110515</v>
      </c>
      <c r="Y17" s="31">
        <f t="shared" si="0"/>
        <v>278288</v>
      </c>
    </row>
    <row r="18" spans="1:25" s="9" customFormat="1" x14ac:dyDescent="0.3">
      <c r="A18" s="29" t="s">
        <v>38</v>
      </c>
      <c r="B18" s="15" t="s">
        <v>34</v>
      </c>
      <c r="C18" s="60" t="s">
        <v>42</v>
      </c>
      <c r="D18" s="14" t="s">
        <v>40</v>
      </c>
      <c r="E18" s="14">
        <v>6503</v>
      </c>
      <c r="F18" s="14">
        <v>17.277999999999999</v>
      </c>
      <c r="G18" s="61" t="s">
        <v>33</v>
      </c>
      <c r="H18" s="41"/>
      <c r="I18" s="41"/>
      <c r="J18" s="41"/>
      <c r="K18" s="41"/>
      <c r="L18" s="41"/>
      <c r="M18" s="41"/>
      <c r="N18" s="41"/>
      <c r="O18" s="41"/>
      <c r="P18" s="41">
        <v>1</v>
      </c>
      <c r="Q18" s="41"/>
      <c r="R18" s="41"/>
      <c r="S18" s="41"/>
      <c r="T18" s="41"/>
      <c r="U18" s="41"/>
      <c r="V18" s="41"/>
      <c r="W18" s="41"/>
      <c r="X18" s="41">
        <v>110515.00000000001</v>
      </c>
      <c r="Y18" s="31">
        <f t="shared" si="0"/>
        <v>110516.00000000001</v>
      </c>
    </row>
    <row r="19" spans="1:25" s="9" customFormat="1" x14ac:dyDescent="0.3">
      <c r="A19" s="73"/>
      <c r="B19" s="15"/>
      <c r="C19" s="14"/>
      <c r="D19" s="14"/>
      <c r="E19" s="14"/>
      <c r="F19" s="14"/>
      <c r="G19" s="67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31">
        <f t="shared" si="0"/>
        <v>0</v>
      </c>
    </row>
    <row r="20" spans="1:25" s="9" customFormat="1" x14ac:dyDescent="0.3">
      <c r="A20" s="29"/>
      <c r="B20" s="15"/>
      <c r="C20" s="27"/>
      <c r="D20" s="14"/>
      <c r="E20" s="45"/>
      <c r="F20" s="14"/>
      <c r="G20" s="14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31">
        <f t="shared" si="0"/>
        <v>0</v>
      </c>
    </row>
    <row r="21" spans="1:25" s="9" customFormat="1" ht="17.100000000000001" hidden="1" customHeight="1" x14ac:dyDescent="0.3">
      <c r="A21" s="37"/>
      <c r="B21" s="15"/>
      <c r="C21" s="8"/>
      <c r="D21" s="8"/>
      <c r="E21" s="8"/>
      <c r="F21" s="8"/>
      <c r="G21" s="8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31">
        <f t="shared" si="0"/>
        <v>0</v>
      </c>
    </row>
    <row r="22" spans="1:25" s="9" customFormat="1" hidden="1" x14ac:dyDescent="0.3">
      <c r="A22" s="8" t="s">
        <v>27</v>
      </c>
      <c r="B22" s="10"/>
      <c r="C22" s="11"/>
      <c r="D22" s="11"/>
      <c r="E22" s="12"/>
      <c r="F22" s="13"/>
      <c r="G22" s="13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31">
        <f t="shared" si="0"/>
        <v>0</v>
      </c>
    </row>
    <row r="23" spans="1:25" s="9" customFormat="1" hidden="1" x14ac:dyDescent="0.3">
      <c r="A23" s="14" t="s">
        <v>43</v>
      </c>
      <c r="B23" s="10"/>
      <c r="C23" s="11"/>
      <c r="D23" s="11"/>
      <c r="E23" s="12"/>
      <c r="F23" s="13"/>
      <c r="G23" s="1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31">
        <f t="shared" si="0"/>
        <v>0</v>
      </c>
    </row>
    <row r="24" spans="1:25" s="9" customFormat="1" hidden="1" x14ac:dyDescent="0.3">
      <c r="A24" s="17" t="s">
        <v>44</v>
      </c>
      <c r="B24" s="48" t="s">
        <v>45</v>
      </c>
      <c r="C24" s="47" t="s">
        <v>46</v>
      </c>
      <c r="D24" s="52" t="s">
        <v>47</v>
      </c>
      <c r="E24" s="47" t="s">
        <v>48</v>
      </c>
      <c r="F24" s="47" t="s">
        <v>49</v>
      </c>
      <c r="G24" s="14"/>
      <c r="H24" s="44"/>
      <c r="I24" s="44"/>
      <c r="J24" s="44"/>
      <c r="K24" s="44"/>
      <c r="L24" s="44"/>
      <c r="M24" s="44">
        <v>95000</v>
      </c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31">
        <f t="shared" si="0"/>
        <v>95000</v>
      </c>
    </row>
    <row r="25" spans="1:25" s="9" customFormat="1" hidden="1" x14ac:dyDescent="0.3">
      <c r="A25" s="32" t="s">
        <v>50</v>
      </c>
      <c r="B25" s="48" t="s">
        <v>45</v>
      </c>
      <c r="C25" s="71" t="s">
        <v>51</v>
      </c>
      <c r="D25" s="52" t="s">
        <v>52</v>
      </c>
      <c r="E25" s="52" t="s">
        <v>53</v>
      </c>
      <c r="F25" s="15" t="s">
        <v>49</v>
      </c>
      <c r="G25" s="15"/>
      <c r="H25" s="43"/>
      <c r="I25" s="43"/>
      <c r="J25" s="43"/>
      <c r="K25" s="43"/>
      <c r="L25" s="72">
        <v>351078.74</v>
      </c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31">
        <f t="shared" si="0"/>
        <v>351078.74</v>
      </c>
    </row>
    <row r="26" spans="1:25" s="9" customFormat="1" hidden="1" x14ac:dyDescent="0.3">
      <c r="A26" s="32"/>
      <c r="B26" s="15"/>
      <c r="C26" s="14"/>
      <c r="D26" s="14"/>
      <c r="E26" s="14"/>
      <c r="F26" s="15"/>
      <c r="G26" s="15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31">
        <f t="shared" si="0"/>
        <v>0</v>
      </c>
    </row>
    <row r="27" spans="1:25" s="9" customFormat="1" hidden="1" x14ac:dyDescent="0.3">
      <c r="A27" s="17"/>
      <c r="B27" s="15"/>
      <c r="C27" s="47"/>
      <c r="D27" s="14"/>
      <c r="E27" s="47"/>
      <c r="F27" s="15"/>
      <c r="G27" s="15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31">
        <f t="shared" si="0"/>
        <v>0</v>
      </c>
    </row>
    <row r="28" spans="1:25" s="9" customFormat="1" hidden="1" x14ac:dyDescent="0.3">
      <c r="A28" s="33"/>
      <c r="B28" s="15"/>
      <c r="C28" s="14"/>
      <c r="D28" s="14"/>
      <c r="E28" s="14"/>
      <c r="F28" s="14"/>
      <c r="G28" s="14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31">
        <f t="shared" si="0"/>
        <v>0</v>
      </c>
    </row>
    <row r="29" spans="1:25" s="9" customFormat="1" x14ac:dyDescent="0.3">
      <c r="A29" s="18"/>
      <c r="B29" s="10"/>
      <c r="C29" s="11"/>
      <c r="D29" s="11"/>
      <c r="E29" s="12"/>
      <c r="F29" s="13"/>
      <c r="G29" s="1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31">
        <f t="shared" si="0"/>
        <v>0</v>
      </c>
    </row>
    <row r="30" spans="1:25" s="9" customFormat="1" x14ac:dyDescent="0.3">
      <c r="A30" s="8" t="s">
        <v>27</v>
      </c>
      <c r="B30" s="10"/>
      <c r="C30" s="11"/>
      <c r="D30" s="11"/>
      <c r="E30" s="12"/>
      <c r="F30" s="13"/>
      <c r="G30" s="1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31">
        <f t="shared" si="0"/>
        <v>0</v>
      </c>
    </row>
    <row r="31" spans="1:25" s="9" customFormat="1" x14ac:dyDescent="0.3">
      <c r="A31" s="14" t="s">
        <v>54</v>
      </c>
      <c r="B31" s="10"/>
      <c r="C31" s="11"/>
      <c r="D31" s="11"/>
      <c r="E31" s="12"/>
      <c r="F31" s="13"/>
      <c r="G31" s="1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31">
        <f t="shared" si="0"/>
        <v>0</v>
      </c>
    </row>
    <row r="32" spans="1:25" s="19" customFormat="1" ht="15.75" x14ac:dyDescent="0.25">
      <c r="A32" s="63" t="s">
        <v>55</v>
      </c>
      <c r="B32" s="65" t="s">
        <v>45</v>
      </c>
      <c r="C32" s="14" t="s">
        <v>56</v>
      </c>
      <c r="D32" s="14" t="s">
        <v>57</v>
      </c>
      <c r="E32" s="67" t="s">
        <v>134</v>
      </c>
      <c r="F32" s="67">
        <v>17.225000000000001</v>
      </c>
      <c r="G32" s="68" t="s">
        <v>58</v>
      </c>
      <c r="H32" s="43">
        <f>599749.174580851-1</f>
        <v>599748.17458085099</v>
      </c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33"/>
      <c r="X32" s="87">
        <v>-60119.92</v>
      </c>
      <c r="Y32" s="31">
        <f t="shared" si="0"/>
        <v>539628.25458085095</v>
      </c>
    </row>
    <row r="33" spans="1:25" s="19" customFormat="1" ht="15.75" x14ac:dyDescent="0.25">
      <c r="A33" s="64" t="s">
        <v>55</v>
      </c>
      <c r="B33" s="66" t="s">
        <v>59</v>
      </c>
      <c r="C33" s="14" t="s">
        <v>56</v>
      </c>
      <c r="D33" s="14" t="s">
        <v>57</v>
      </c>
      <c r="E33" s="69" t="s">
        <v>134</v>
      </c>
      <c r="F33" s="69">
        <v>17.225000000000001</v>
      </c>
      <c r="G33" s="68" t="s">
        <v>58</v>
      </c>
      <c r="H33" s="43">
        <v>1</v>
      </c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33"/>
      <c r="X33" s="87">
        <v>60119.920000000042</v>
      </c>
      <c r="Y33" s="31">
        <f t="shared" si="0"/>
        <v>60120.920000000042</v>
      </c>
    </row>
    <row r="34" spans="1:25" s="19" customFormat="1" ht="15.75" x14ac:dyDescent="0.25">
      <c r="A34" s="64"/>
      <c r="B34" s="66"/>
      <c r="C34" s="14"/>
      <c r="D34" s="14"/>
      <c r="E34" s="69"/>
      <c r="F34" s="69"/>
      <c r="G34" s="68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31"/>
    </row>
    <row r="35" spans="1:25" s="19" customFormat="1" x14ac:dyDescent="0.3">
      <c r="A35" s="18"/>
      <c r="B35" s="83"/>
      <c r="C35" s="11"/>
      <c r="D35" s="11"/>
      <c r="E35" s="11"/>
      <c r="F35" s="10"/>
      <c r="G35" s="10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31">
        <f t="shared" si="0"/>
        <v>0</v>
      </c>
    </row>
    <row r="36" spans="1:25" s="19" customFormat="1" x14ac:dyDescent="0.3">
      <c r="A36" s="8" t="s">
        <v>27</v>
      </c>
      <c r="B36" s="10"/>
      <c r="C36" s="11"/>
      <c r="D36" s="11"/>
      <c r="E36" s="11"/>
      <c r="F36" s="13"/>
      <c r="G36" s="1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31">
        <f t="shared" si="0"/>
        <v>0</v>
      </c>
    </row>
    <row r="37" spans="1:25" s="9" customFormat="1" x14ac:dyDescent="0.3">
      <c r="A37" s="14" t="s">
        <v>61</v>
      </c>
      <c r="B37" s="10"/>
      <c r="C37" s="11"/>
      <c r="D37" s="11"/>
      <c r="E37" s="11"/>
      <c r="F37" s="13"/>
      <c r="G37" s="13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31">
        <f t="shared" si="0"/>
        <v>0</v>
      </c>
    </row>
    <row r="38" spans="1:25" s="9" customFormat="1" x14ac:dyDescent="0.3">
      <c r="A38" s="17" t="s">
        <v>62</v>
      </c>
      <c r="B38" s="15" t="s">
        <v>30</v>
      </c>
      <c r="C38" s="14" t="s">
        <v>63</v>
      </c>
      <c r="D38" s="14" t="s">
        <v>64</v>
      </c>
      <c r="E38" s="14" t="s">
        <v>65</v>
      </c>
      <c r="F38" s="15">
        <v>17.207000000000001</v>
      </c>
      <c r="G38" s="62" t="s">
        <v>66</v>
      </c>
      <c r="H38" s="44"/>
      <c r="I38" s="44"/>
      <c r="J38" s="44"/>
      <c r="K38" s="44"/>
      <c r="L38" s="44"/>
      <c r="M38" s="44"/>
      <c r="N38" s="44"/>
      <c r="O38" s="44">
        <f>387905.13-1</f>
        <v>387904.13</v>
      </c>
      <c r="P38" s="44"/>
      <c r="Q38" s="44"/>
      <c r="R38" s="44"/>
      <c r="S38" s="44"/>
      <c r="T38" s="44"/>
      <c r="U38" s="44"/>
      <c r="V38" s="44"/>
      <c r="W38" s="44"/>
      <c r="X38" s="44">
        <v>-77581</v>
      </c>
      <c r="Y38" s="31">
        <f t="shared" si="0"/>
        <v>310323.13</v>
      </c>
    </row>
    <row r="39" spans="1:25" s="9" customFormat="1" x14ac:dyDescent="0.3">
      <c r="A39" s="17" t="s">
        <v>62</v>
      </c>
      <c r="B39" s="15" t="s">
        <v>34</v>
      </c>
      <c r="C39" s="14" t="s">
        <v>63</v>
      </c>
      <c r="D39" s="14" t="s">
        <v>64</v>
      </c>
      <c r="E39" s="14" t="s">
        <v>65</v>
      </c>
      <c r="F39" s="15">
        <v>17.207000000000001</v>
      </c>
      <c r="G39" s="62" t="s">
        <v>66</v>
      </c>
      <c r="H39" s="43"/>
      <c r="I39" s="43"/>
      <c r="J39" s="43"/>
      <c r="K39" s="43"/>
      <c r="L39" s="43"/>
      <c r="M39" s="43"/>
      <c r="N39" s="43"/>
      <c r="O39" s="43">
        <v>1</v>
      </c>
      <c r="P39" s="43"/>
      <c r="Q39" s="43"/>
      <c r="R39" s="43"/>
      <c r="S39" s="43"/>
      <c r="T39" s="43"/>
      <c r="U39" s="43"/>
      <c r="V39" s="43"/>
      <c r="W39" s="43"/>
      <c r="X39" s="43">
        <v>77581</v>
      </c>
      <c r="Y39" s="31">
        <f t="shared" si="0"/>
        <v>77582</v>
      </c>
    </row>
    <row r="40" spans="1:25" s="19" customFormat="1" ht="15" x14ac:dyDescent="0.25">
      <c r="A40" s="17" t="s">
        <v>67</v>
      </c>
      <c r="B40" s="15" t="s">
        <v>30</v>
      </c>
      <c r="C40" s="14" t="s">
        <v>63</v>
      </c>
      <c r="D40" s="14" t="s">
        <v>64</v>
      </c>
      <c r="E40" s="14" t="s">
        <v>68</v>
      </c>
      <c r="F40" s="15" t="s">
        <v>69</v>
      </c>
      <c r="G40" s="62" t="s">
        <v>66</v>
      </c>
      <c r="H40" s="44"/>
      <c r="I40" s="44"/>
      <c r="J40" s="44"/>
      <c r="K40" s="44"/>
      <c r="L40" s="44"/>
      <c r="M40" s="44"/>
      <c r="N40" s="44"/>
      <c r="O40" s="44">
        <f>33402.92-1</f>
        <v>33401.919999999998</v>
      </c>
      <c r="P40" s="44"/>
      <c r="Q40" s="44"/>
      <c r="R40" s="44"/>
      <c r="S40" s="44"/>
      <c r="T40" s="44"/>
      <c r="U40" s="44"/>
      <c r="V40" s="44"/>
      <c r="W40" s="44"/>
      <c r="X40" s="44">
        <v>-6680</v>
      </c>
      <c r="Y40" s="31">
        <f t="shared" si="0"/>
        <v>26721.919999999998</v>
      </c>
    </row>
    <row r="41" spans="1:25" s="9" customFormat="1" x14ac:dyDescent="0.3">
      <c r="A41" s="17" t="s">
        <v>67</v>
      </c>
      <c r="B41" s="15" t="s">
        <v>34</v>
      </c>
      <c r="C41" s="14" t="s">
        <v>63</v>
      </c>
      <c r="D41" s="14" t="s">
        <v>64</v>
      </c>
      <c r="E41" s="14" t="s">
        <v>68</v>
      </c>
      <c r="F41" s="15" t="s">
        <v>69</v>
      </c>
      <c r="G41" s="62" t="s">
        <v>66</v>
      </c>
      <c r="H41" s="44"/>
      <c r="I41" s="44"/>
      <c r="J41" s="44"/>
      <c r="K41" s="44"/>
      <c r="L41" s="44"/>
      <c r="M41" s="44"/>
      <c r="N41" s="44"/>
      <c r="O41" s="44">
        <v>1</v>
      </c>
      <c r="P41" s="44"/>
      <c r="Q41" s="44"/>
      <c r="R41" s="44"/>
      <c r="S41" s="44"/>
      <c r="T41" s="44"/>
      <c r="U41" s="44"/>
      <c r="V41" s="44"/>
      <c r="W41" s="44"/>
      <c r="X41" s="44">
        <v>6679.9999999999991</v>
      </c>
      <c r="Y41" s="31">
        <f t="shared" si="0"/>
        <v>6680.9999999999991</v>
      </c>
    </row>
    <row r="42" spans="1:25" s="9" customFormat="1" x14ac:dyDescent="0.3">
      <c r="A42" s="55"/>
      <c r="B42" s="48"/>
      <c r="C42" s="53"/>
      <c r="D42" s="57"/>
      <c r="E42" s="56"/>
      <c r="F42" s="15"/>
      <c r="G42" s="15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31">
        <f t="shared" si="0"/>
        <v>0</v>
      </c>
    </row>
    <row r="43" spans="1:25" s="9" customFormat="1" x14ac:dyDescent="0.3">
      <c r="A43" s="55"/>
      <c r="B43" s="15"/>
      <c r="C43" s="58" t="s">
        <v>70</v>
      </c>
      <c r="D43" s="14" t="s">
        <v>71</v>
      </c>
      <c r="E43" s="14" t="s">
        <v>72</v>
      </c>
      <c r="F43" s="14">
        <v>10.561</v>
      </c>
      <c r="G43" s="59" t="s">
        <v>73</v>
      </c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31">
        <f t="shared" si="0"/>
        <v>0</v>
      </c>
    </row>
    <row r="44" spans="1:25" s="9" customFormat="1" hidden="1" x14ac:dyDescent="0.3">
      <c r="A44" s="55" t="s">
        <v>74</v>
      </c>
      <c r="B44" s="15" t="s">
        <v>30</v>
      </c>
      <c r="C44" s="74" t="s">
        <v>75</v>
      </c>
      <c r="D44" s="74" t="s">
        <v>76</v>
      </c>
      <c r="E44" s="14" t="s">
        <v>77</v>
      </c>
      <c r="F44" s="34"/>
      <c r="G44" s="34"/>
      <c r="H44" s="44"/>
      <c r="I44" s="44"/>
      <c r="J44" s="44"/>
      <c r="K44" s="44"/>
      <c r="L44" s="44"/>
      <c r="M44" s="44"/>
      <c r="N44" s="44"/>
      <c r="O44" s="44"/>
      <c r="P44" s="44"/>
      <c r="Q44" s="44">
        <v>12691.24</v>
      </c>
      <c r="R44" s="44"/>
      <c r="S44" s="44"/>
      <c r="T44" s="44"/>
      <c r="U44" s="44"/>
      <c r="V44" s="44"/>
      <c r="W44" s="44"/>
      <c r="X44" s="44"/>
      <c r="Y44" s="31">
        <f>Q44</f>
        <v>12691.24</v>
      </c>
    </row>
    <row r="45" spans="1:25" s="9" customFormat="1" hidden="1" x14ac:dyDescent="0.3">
      <c r="A45" s="55" t="s">
        <v>78</v>
      </c>
      <c r="B45" s="15" t="s">
        <v>30</v>
      </c>
      <c r="C45" s="75" t="s">
        <v>79</v>
      </c>
      <c r="D45" s="75" t="s">
        <v>80</v>
      </c>
      <c r="E45" s="14" t="s">
        <v>81</v>
      </c>
      <c r="F45" s="15"/>
      <c r="G45" s="15"/>
      <c r="H45" s="44"/>
      <c r="I45" s="44"/>
      <c r="J45" s="44"/>
      <c r="K45" s="44"/>
      <c r="L45" s="44"/>
      <c r="M45" s="44"/>
      <c r="N45" s="44"/>
      <c r="O45" s="44"/>
      <c r="P45" s="44"/>
      <c r="Q45" s="44">
        <v>2170</v>
      </c>
      <c r="R45" s="44"/>
      <c r="S45" s="44"/>
      <c r="T45" s="44"/>
      <c r="U45" s="44"/>
      <c r="V45" s="44"/>
      <c r="W45" s="44"/>
      <c r="X45" s="44"/>
      <c r="Y45" s="31">
        <f>Q45</f>
        <v>2170</v>
      </c>
    </row>
    <row r="46" spans="1:25" s="9" customFormat="1" hidden="1" x14ac:dyDescent="0.3">
      <c r="A46" s="55" t="s">
        <v>82</v>
      </c>
      <c r="B46" s="15" t="s">
        <v>30</v>
      </c>
      <c r="C46" s="76" t="s">
        <v>83</v>
      </c>
      <c r="D46" s="76" t="s">
        <v>84</v>
      </c>
      <c r="E46" s="14" t="s">
        <v>85</v>
      </c>
      <c r="F46" s="15"/>
      <c r="G46" s="15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>
        <v>9518.43</v>
      </c>
      <c r="S46" s="44"/>
      <c r="T46" s="44"/>
      <c r="U46" s="44"/>
      <c r="V46" s="44"/>
      <c r="W46" s="44"/>
      <c r="X46" s="44"/>
      <c r="Y46" s="31">
        <f>R46</f>
        <v>9518.43</v>
      </c>
    </row>
    <row r="47" spans="1:25" s="9" customFormat="1" hidden="1" x14ac:dyDescent="0.3">
      <c r="A47" s="84" t="s">
        <v>27</v>
      </c>
      <c r="B47" s="15"/>
      <c r="C47" s="28"/>
      <c r="D47" s="28"/>
      <c r="E47" s="30"/>
      <c r="F47" s="15"/>
      <c r="G47" s="15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31"/>
    </row>
    <row r="48" spans="1:25" s="9" customFormat="1" hidden="1" x14ac:dyDescent="0.3">
      <c r="A48" s="85" t="s">
        <v>86</v>
      </c>
      <c r="B48" s="15"/>
      <c r="C48" s="28"/>
      <c r="D48" s="28"/>
      <c r="E48" s="30"/>
      <c r="F48" s="15"/>
      <c r="G48" s="15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31"/>
    </row>
    <row r="49" spans="1:26" s="9" customFormat="1" hidden="1" x14ac:dyDescent="0.3">
      <c r="A49" s="86" t="s">
        <v>87</v>
      </c>
      <c r="B49" s="15" t="s">
        <v>45</v>
      </c>
      <c r="C49" s="28" t="s">
        <v>88</v>
      </c>
      <c r="D49" s="28" t="s">
        <v>89</v>
      </c>
      <c r="E49" s="30" t="s">
        <v>90</v>
      </c>
      <c r="F49" s="27">
        <v>17.800999999999998</v>
      </c>
      <c r="G49" s="61" t="s">
        <v>91</v>
      </c>
      <c r="H49" s="44"/>
      <c r="I49" s="44"/>
      <c r="J49" s="44">
        <v>26275</v>
      </c>
      <c r="K49" s="44">
        <v>2092</v>
      </c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31"/>
    </row>
    <row r="50" spans="1:26" s="9" customFormat="1" hidden="1" x14ac:dyDescent="0.3">
      <c r="A50" s="32"/>
      <c r="B50" s="15"/>
      <c r="C50" s="28"/>
      <c r="D50" s="28"/>
      <c r="E50" s="30"/>
      <c r="F50" s="27"/>
      <c r="G50" s="53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31"/>
    </row>
    <row r="51" spans="1:26" s="9" customFormat="1" hidden="1" x14ac:dyDescent="0.3">
      <c r="A51" s="55" t="s">
        <v>92</v>
      </c>
      <c r="B51" s="15" t="s">
        <v>30</v>
      </c>
      <c r="C51" s="58" t="s">
        <v>93</v>
      </c>
      <c r="D51" s="14" t="s">
        <v>94</v>
      </c>
      <c r="E51" s="14" t="s">
        <v>95</v>
      </c>
      <c r="F51" s="14"/>
      <c r="G51" s="1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>
        <v>47870.834720650892</v>
      </c>
      <c r="T51" s="44"/>
      <c r="U51" s="44"/>
      <c r="V51" s="44"/>
      <c r="W51" s="44"/>
      <c r="X51" s="44"/>
      <c r="Y51" s="31">
        <f>S51</f>
        <v>47870.834720650892</v>
      </c>
    </row>
    <row r="52" spans="1:26" s="9" customFormat="1" hidden="1" x14ac:dyDescent="0.3">
      <c r="A52" s="17" t="s">
        <v>96</v>
      </c>
      <c r="B52" s="15" t="s">
        <v>30</v>
      </c>
      <c r="C52" s="77" t="s">
        <v>97</v>
      </c>
      <c r="D52" s="78" t="s">
        <v>98</v>
      </c>
      <c r="E52" s="78" t="s">
        <v>99</v>
      </c>
      <c r="F52" s="27"/>
      <c r="G52" s="27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>
        <v>3900</v>
      </c>
      <c r="U52" s="44"/>
      <c r="V52" s="44"/>
      <c r="W52" s="44"/>
      <c r="X52" s="44"/>
      <c r="Y52" s="31">
        <f>T52</f>
        <v>3900</v>
      </c>
      <c r="Z52" s="36"/>
    </row>
    <row r="53" spans="1:26" s="9" customFormat="1" hidden="1" x14ac:dyDescent="0.3">
      <c r="A53" s="55" t="s">
        <v>100</v>
      </c>
      <c r="B53" s="15" t="s">
        <v>30</v>
      </c>
      <c r="C53" s="75" t="s">
        <v>79</v>
      </c>
      <c r="D53" s="75" t="s">
        <v>80</v>
      </c>
      <c r="E53" s="14" t="s">
        <v>81</v>
      </c>
      <c r="F53" s="27"/>
      <c r="G53" s="53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>
        <v>2170</v>
      </c>
      <c r="V53" s="44"/>
      <c r="W53" s="44"/>
      <c r="X53" s="44"/>
      <c r="Y53" s="31">
        <f>U53</f>
        <v>2170</v>
      </c>
      <c r="Z53" s="36"/>
    </row>
    <row r="54" spans="1:26" s="9" customFormat="1" hidden="1" x14ac:dyDescent="0.3">
      <c r="A54" s="55" t="s">
        <v>101</v>
      </c>
      <c r="B54" s="15" t="s">
        <v>30</v>
      </c>
      <c r="C54" s="79" t="s">
        <v>135</v>
      </c>
      <c r="D54" s="14" t="s">
        <v>71</v>
      </c>
      <c r="E54" s="14" t="s">
        <v>72</v>
      </c>
      <c r="F54" s="14">
        <v>10.561</v>
      </c>
      <c r="G54" s="13" t="s">
        <v>73</v>
      </c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>
        <v>29906.12</v>
      </c>
      <c r="W54" s="44"/>
      <c r="X54" s="44"/>
      <c r="Y54" s="31">
        <f>V54</f>
        <v>29906.12</v>
      </c>
      <c r="Z54" s="36"/>
    </row>
    <row r="55" spans="1:26" s="9" customFormat="1" hidden="1" x14ac:dyDescent="0.3">
      <c r="A55" s="55" t="s">
        <v>101</v>
      </c>
      <c r="B55" s="80" t="s">
        <v>60</v>
      </c>
      <c r="C55" s="79" t="s">
        <v>135</v>
      </c>
      <c r="D55" s="14" t="s">
        <v>71</v>
      </c>
      <c r="E55" s="14" t="s">
        <v>72</v>
      </c>
      <c r="F55" s="14">
        <v>10.561</v>
      </c>
      <c r="G55" s="13" t="s">
        <v>73</v>
      </c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>
        <v>1</v>
      </c>
      <c r="W55" s="44"/>
      <c r="X55" s="44"/>
      <c r="Y55" s="31">
        <f>V55</f>
        <v>1</v>
      </c>
      <c r="Z55" s="36"/>
    </row>
    <row r="56" spans="1:26" s="9" customFormat="1" hidden="1" x14ac:dyDescent="0.3">
      <c r="A56" s="17"/>
      <c r="B56" s="15"/>
      <c r="C56" s="28"/>
      <c r="D56" s="28"/>
      <c r="E56" s="35"/>
      <c r="F56" s="34"/>
      <c r="G56" s="3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31"/>
    </row>
    <row r="57" spans="1:26" s="9" customFormat="1" hidden="1" x14ac:dyDescent="0.3">
      <c r="A57" s="20"/>
      <c r="B57" s="13"/>
      <c r="C57" s="11"/>
      <c r="D57" s="13"/>
      <c r="E57" s="11"/>
      <c r="F57" s="13"/>
      <c r="G57" s="13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31"/>
    </row>
    <row r="58" spans="1:26" s="9" customFormat="1" x14ac:dyDescent="0.3">
      <c r="A58" s="16"/>
      <c r="B58" s="16"/>
      <c r="C58" s="16"/>
      <c r="D58" s="13"/>
      <c r="E58" s="13"/>
      <c r="F58" s="13"/>
      <c r="G58" s="1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6"/>
    </row>
    <row r="59" spans="1:26" s="9" customFormat="1" x14ac:dyDescent="0.3">
      <c r="A59" s="17" t="s">
        <v>102</v>
      </c>
      <c r="B59" s="17"/>
      <c r="C59" s="21"/>
      <c r="D59" s="21"/>
      <c r="E59" s="21"/>
      <c r="F59" s="21"/>
      <c r="G59" s="21"/>
      <c r="H59" s="43">
        <f>SUM(H6:H58)</f>
        <v>599749.17458085099</v>
      </c>
      <c r="I59" s="43">
        <f>SUM(I44:I58)</f>
        <v>0</v>
      </c>
      <c r="J59" s="43">
        <f>SUM(J48:J54)</f>
        <v>26275</v>
      </c>
      <c r="K59" s="43">
        <f>SUM(K47:K51)</f>
        <v>2092</v>
      </c>
      <c r="L59" s="43">
        <f>SUM(L23:L26)</f>
        <v>351078.74</v>
      </c>
      <c r="M59" s="43">
        <f>SUM(M22:M56)</f>
        <v>95000</v>
      </c>
      <c r="N59" s="43">
        <f>SUM(N7:N19)</f>
        <v>1040689</v>
      </c>
      <c r="O59" s="43">
        <f>SUM(O37:O56)</f>
        <v>421308.05</v>
      </c>
      <c r="P59" s="43">
        <f>SUM(P14:P20)</f>
        <v>937263</v>
      </c>
      <c r="Q59" s="43">
        <f>SUM(Q44:Q52)</f>
        <v>14861.24</v>
      </c>
      <c r="R59" s="43">
        <f>SUM(R37:R52)</f>
        <v>9518.43</v>
      </c>
      <c r="S59" s="43">
        <f>SUM(S46:S53)</f>
        <v>47870.834720650892</v>
      </c>
      <c r="T59" s="43">
        <f>SUM(T37:T54)</f>
        <v>3900</v>
      </c>
      <c r="U59" s="43">
        <f>SUM(U53:U54)</f>
        <v>2170</v>
      </c>
      <c r="V59" s="43">
        <f>SUM(V37:V55)</f>
        <v>29907.119999999999</v>
      </c>
      <c r="W59" s="43" t="e">
        <f>SUM(#REF!)</f>
        <v>#REF!</v>
      </c>
      <c r="X59" s="43">
        <f>SUM(X8:X43)</f>
        <v>2.8194335754960775E-11</v>
      </c>
      <c r="Y59" s="31"/>
    </row>
    <row r="60" spans="1:26" s="9" customFormat="1" x14ac:dyDescent="0.3">
      <c r="A60" s="22"/>
      <c r="B60" s="22"/>
      <c r="C60" s="23"/>
      <c r="D60" s="23"/>
      <c r="E60" s="23"/>
      <c r="F60" s="23"/>
      <c r="G60" s="23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5"/>
    </row>
    <row r="61" spans="1:26" s="9" customFormat="1" x14ac:dyDescent="0.3">
      <c r="A61" s="19" t="s">
        <v>103</v>
      </c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40"/>
    </row>
    <row r="62" spans="1:26" s="9" customFormat="1" hidden="1" x14ac:dyDescent="0.3">
      <c r="A62" s="19" t="s">
        <v>104</v>
      </c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40"/>
    </row>
    <row r="63" spans="1:26" s="9" customFormat="1" hidden="1" x14ac:dyDescent="0.3">
      <c r="A63" s="19" t="s">
        <v>105</v>
      </c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40"/>
    </row>
    <row r="64" spans="1:26" hidden="1" x14ac:dyDescent="0.3">
      <c r="A64" s="19" t="s">
        <v>106</v>
      </c>
    </row>
    <row r="65" spans="1:1" hidden="1" x14ac:dyDescent="0.3">
      <c r="A65" s="22" t="s">
        <v>107</v>
      </c>
    </row>
    <row r="66" spans="1:1" hidden="1" x14ac:dyDescent="0.3">
      <c r="A66" s="19" t="s">
        <v>108</v>
      </c>
    </row>
    <row r="67" spans="1:1" hidden="1" x14ac:dyDescent="0.3">
      <c r="A67" s="22" t="s">
        <v>107</v>
      </c>
    </row>
    <row r="68" spans="1:1" hidden="1" x14ac:dyDescent="0.3">
      <c r="A68" s="19" t="s">
        <v>109</v>
      </c>
    </row>
    <row r="69" spans="1:1" hidden="1" x14ac:dyDescent="0.3">
      <c r="A69" s="22" t="s">
        <v>110</v>
      </c>
    </row>
    <row r="70" spans="1:1" hidden="1" x14ac:dyDescent="0.3">
      <c r="A70" s="19" t="s">
        <v>111</v>
      </c>
    </row>
    <row r="71" spans="1:1" hidden="1" x14ac:dyDescent="0.3">
      <c r="A71" s="22" t="s">
        <v>112</v>
      </c>
    </row>
    <row r="72" spans="1:1" hidden="1" x14ac:dyDescent="0.3">
      <c r="A72" s="19" t="s">
        <v>113</v>
      </c>
    </row>
    <row r="73" spans="1:1" hidden="1" x14ac:dyDescent="0.3">
      <c r="A73" s="22" t="s">
        <v>114</v>
      </c>
    </row>
    <row r="74" spans="1:1" hidden="1" x14ac:dyDescent="0.3">
      <c r="A74" s="19" t="s">
        <v>115</v>
      </c>
    </row>
    <row r="75" spans="1:1" hidden="1" x14ac:dyDescent="0.3">
      <c r="A75" s="22" t="s">
        <v>116</v>
      </c>
    </row>
    <row r="76" spans="1:1" hidden="1" x14ac:dyDescent="0.3">
      <c r="A76" s="19" t="s">
        <v>117</v>
      </c>
    </row>
    <row r="77" spans="1:1" hidden="1" x14ac:dyDescent="0.3">
      <c r="A77" s="22" t="s">
        <v>114</v>
      </c>
    </row>
    <row r="78" spans="1:1" hidden="1" x14ac:dyDescent="0.3">
      <c r="A78" s="19" t="s">
        <v>118</v>
      </c>
    </row>
    <row r="79" spans="1:1" hidden="1" x14ac:dyDescent="0.3">
      <c r="A79" s="22" t="s">
        <v>119</v>
      </c>
    </row>
    <row r="80" spans="1:1" hidden="1" x14ac:dyDescent="0.3">
      <c r="A80" s="19" t="s">
        <v>120</v>
      </c>
    </row>
    <row r="81" spans="1:1" hidden="1" x14ac:dyDescent="0.3">
      <c r="A81" s="22" t="s">
        <v>119</v>
      </c>
    </row>
    <row r="82" spans="1:1" hidden="1" x14ac:dyDescent="0.3">
      <c r="A82" s="19" t="s">
        <v>121</v>
      </c>
    </row>
    <row r="83" spans="1:1" hidden="1" x14ac:dyDescent="0.3">
      <c r="A83" s="22" t="s">
        <v>122</v>
      </c>
    </row>
    <row r="84" spans="1:1" hidden="1" x14ac:dyDescent="0.3">
      <c r="A84" s="19" t="s">
        <v>123</v>
      </c>
    </row>
    <row r="85" spans="1:1" hidden="1" x14ac:dyDescent="0.3">
      <c r="A85" s="22" t="s">
        <v>119</v>
      </c>
    </row>
    <row r="86" spans="1:1" hidden="1" x14ac:dyDescent="0.3">
      <c r="A86" s="19" t="s">
        <v>124</v>
      </c>
    </row>
    <row r="87" spans="1:1" hidden="1" x14ac:dyDescent="0.3">
      <c r="A87" s="22" t="s">
        <v>119</v>
      </c>
    </row>
    <row r="88" spans="1:1" hidden="1" x14ac:dyDescent="0.3">
      <c r="A88" s="19" t="s">
        <v>125</v>
      </c>
    </row>
    <row r="89" spans="1:1" hidden="1" x14ac:dyDescent="0.3">
      <c r="A89" s="22" t="s">
        <v>126</v>
      </c>
    </row>
    <row r="90" spans="1:1" hidden="1" x14ac:dyDescent="0.3">
      <c r="A90" s="19" t="s">
        <v>127</v>
      </c>
    </row>
    <row r="91" spans="1:1" hidden="1" x14ac:dyDescent="0.3">
      <c r="A91" s="22" t="s">
        <v>128</v>
      </c>
    </row>
    <row r="92" spans="1:1" x14ac:dyDescent="0.3">
      <c r="A92" s="19" t="s">
        <v>136</v>
      </c>
    </row>
    <row r="93" spans="1:1" ht="14.1" customHeight="1" x14ac:dyDescent="0.3">
      <c r="A93" s="22" t="s">
        <v>137</v>
      </c>
    </row>
    <row r="98" spans="1:1" x14ac:dyDescent="0.3">
      <c r="A98" s="9" t="s">
        <v>129</v>
      </c>
    </row>
    <row r="99" spans="1:1" x14ac:dyDescent="0.3">
      <c r="A99" s="9" t="s">
        <v>130</v>
      </c>
    </row>
    <row r="100" spans="1:1" x14ac:dyDescent="0.3">
      <c r="A100" s="9" t="s">
        <v>131</v>
      </c>
    </row>
    <row r="101" spans="1:1" x14ac:dyDescent="0.3">
      <c r="A101" s="9" t="s">
        <v>132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6151f0571e7ae9a1eae29ca63b11f225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73640304bb77ae64b651e328f036bc53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0316761-7AC2-47FA-8EB9-C8CA70D8EE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38363E-4660-4170-AEF8-7EB38FAE08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197ce3-f327-445f-9ae6-74b08f5a20a9"/>
    <ds:schemaRef ds:uri="69eef59b-4fb6-4551-80fa-880d5adf8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DEE9D8-011A-4963-87D8-AF96C85C7403}">
  <ds:schemaRefs>
    <ds:schemaRef ds:uri="http://schemas.microsoft.com/office/2006/metadata/properties"/>
    <ds:schemaRef ds:uri="http://schemas.microsoft.com/office/infopath/2007/PartnerControls"/>
    <ds:schemaRef ds:uri="69eef59b-4fb6-4551-80fa-880d5adf8c10"/>
    <ds:schemaRef ds:uri="f8197ce3-f327-445f-9ae6-74b08f5a20a9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BROCKTON</vt:lpstr>
      <vt:lpstr>BROCKTON!Print_Area</vt:lpstr>
    </vt:vector>
  </TitlesOfParts>
  <Manager/>
  <Company>DET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DMANN</dc:creator>
  <cp:keywords/>
  <dc:description/>
  <cp:lastModifiedBy>Howard, Patricia (EOL)</cp:lastModifiedBy>
  <cp:revision/>
  <dcterms:created xsi:type="dcterms:W3CDTF">2000-04-13T13:33:42Z</dcterms:created>
  <dcterms:modified xsi:type="dcterms:W3CDTF">2026-07-21T18:14:07Z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0x010100A95036446F218841831E389EE0ED1EE2</vt:lpwstr>
  </property>
  <property fmtid="{D5CDD505-2E9C-101B-9397-08002B2CF9AE}" pid="3" name="MediaServiceImageTags">
    <vt:lpwstr/>
  </property>
</Properties>
</file>