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CFDBED76-D77B-4F38-B7FD-CD977AC8E7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2" l="1"/>
  <c r="R43" i="2"/>
  <c r="Q58" i="2"/>
  <c r="P58" i="2"/>
  <c r="R17" i="2"/>
  <c r="R18" i="2"/>
  <c r="R16" i="2"/>
  <c r="R15" i="2"/>
  <c r="R38" i="2"/>
  <c r="R39" i="2"/>
  <c r="R40" i="2"/>
  <c r="R41" i="2"/>
  <c r="R42" i="2"/>
  <c r="O39" i="2"/>
  <c r="O37" i="2"/>
  <c r="R37" i="2" s="1"/>
  <c r="R9" i="2"/>
  <c r="R10" i="2"/>
  <c r="R11" i="2"/>
  <c r="R12" i="2"/>
  <c r="R13" i="2"/>
  <c r="R8" i="2"/>
  <c r="N58" i="2"/>
  <c r="M58" i="2"/>
  <c r="R24" i="2"/>
  <c r="R25" i="2"/>
  <c r="L58" i="2"/>
  <c r="K58" i="2"/>
  <c r="J58" i="2"/>
  <c r="H32" i="2"/>
  <c r="O58" i="2" l="1"/>
  <c r="I58" i="2"/>
  <c r="H58" i="2"/>
</calcChain>
</file>

<file path=xl/sharedStrings.xml><?xml version="1.0" encoding="utf-8"?>
<sst xmlns="http://schemas.openxmlformats.org/spreadsheetml/2006/main" count="175" uniqueCount="104">
  <si>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</si>
  <si>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</si>
  <si>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</si>
  <si>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</si>
  <si>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</si>
  <si>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</si>
  <si>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</si>
  <si>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</si>
  <si>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</si>
  <si>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</si>
  <si>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</si>
  <si>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</si>
  <si>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</si>
  <si>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</si>
  <si>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</si>
  <si>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</si>
  <si>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</si>
  <si>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</si>
  <si>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</si>
  <si>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</si>
  <si>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</si>
  <si>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</si>
  <si>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</si>
  <si>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</si>
  <si>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</si>
  <si>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</si>
  <si>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</si>
  <si>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</si>
  <si>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</si>
  <si>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</si>
  <si>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</si>
  <si>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</si>
  <si>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</si>
  <si>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</si>
  <si>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</si>
  <si>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</si>
  <si>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26CCBWIBSOSWTF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</si>
  <si>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</si>
  <si>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</si>
  <si>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</si>
  <si>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</si>
  <si>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</si>
  <si>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</si>
  <si>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</si>
  <si>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</si>
  <si>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</si>
  <si>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</si>
  <si>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</si>
  <si>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</si>
  <si>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</si>
  <si>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</si>
  <si>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</si>
  <si>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</si>
  <si>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</si>
  <si>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</si>
  <si>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</si>
  <si>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</si>
  <si>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</si>
  <si>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</si>
  <si>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</si>
  <si>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</si>
  <si>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</si>
  <si>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</si>
  <si>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</si>
  <si>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</si>
  <si>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</si>
  <si>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</si>
  <si>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</si>
  <si>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</si>
  <si>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</si>
  <si>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</si>
  <si>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</si>
  <si>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</si>
  <si>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</si>
  <si>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</si>
  <si>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</si>
  <si>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</si>
  <si>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</si>
  <si>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</si>
  <si>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</si>
  <si>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</si>
  <si>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</si>
  <si>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</si>
  <si>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</si>
  <si>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</si>
  <si>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</si>
  <si>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</si>
  <si>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</si>
  <si>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</si>
  <si>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</si>
  <si>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VC0000415825</t>
  </si>
  <si>
    <t>UEI #</t>
  </si>
  <si>
    <t>Y6R9U9BN5ZR3</t>
  </si>
  <si>
    <t>TO ADD PARTNER FUNDS</t>
  </si>
  <si>
    <t>BUDGET #8 FY26 DEC 3 2025</t>
  </si>
  <si>
    <t>BUDGET #8 FY26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</si>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</sst>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0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8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/>
    </xf>
    <xf numFmtId="0" fontId="4" fillId="0" borderId="0" xfId="0" applyFont="1"/>
    <xf numFmtId="0" fontId="12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zoomScale="110" zoomScaleNormal="110" workbookViewId="0">
      <selection activeCell="A5" sqref="A5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2" style="26" bestFit="1" customWidth="1"/>
    <col min="8" max="14" width="15.453125" style="2" hidden="1" customWidth="1"/>
    <col min="15" max="16" width="12.81640625" style="2" hidden="1" customWidth="1"/>
    <col min="17" max="17" width="12.81640625" style="2" customWidth="1"/>
    <col min="18" max="18" width="12.1796875" style="39" hidden="1" customWidth="1"/>
    <col min="19" max="19" width="14" style="3" bestFit="1" customWidth="1"/>
    <col min="20" max="16384" width="9.1796875" style="3"/>
  </cols>
  <sheetData>
    <row r="1" spans="1:18" ht="20.5" x14ac:dyDescent="0.45">
      <c r="A1" s="3" t="s">
        <v>0</v>
      </c>
      <c r="B1" s="82" t="s">
        <v>1</v>
      </c>
      <c r="C1" s="83"/>
      <c r="D1" s="83"/>
      <c r="E1" s="83"/>
      <c r="F1" s="83"/>
      <c r="G1" s="83"/>
      <c r="H1" s="83"/>
      <c r="I1" s="79"/>
      <c r="J1" s="79"/>
      <c r="K1" s="79"/>
      <c r="L1" s="79"/>
      <c r="M1" s="79"/>
      <c r="N1" s="79"/>
      <c r="O1" s="79"/>
      <c r="P1" s="79"/>
      <c r="Q1" s="79"/>
    </row>
    <row r="2" spans="1:18" ht="20.5" x14ac:dyDescent="0.45">
      <c r="B2" s="81"/>
      <c r="C2" s="81"/>
      <c r="D2" s="81"/>
      <c r="E2" s="6"/>
      <c r="F2" s="6"/>
    </row>
    <row r="3" spans="1:18" ht="20.5" x14ac:dyDescent="0.45">
      <c r="A3" s="4" t="s">
        <v>2</v>
      </c>
      <c r="B3" s="81" t="s">
        <v>3</v>
      </c>
      <c r="C3" s="1"/>
    </row>
    <row r="4" spans="1:18" ht="21" thickBot="1" x14ac:dyDescent="0.5">
      <c r="A4" s="4"/>
      <c r="B4" s="5"/>
      <c r="C4" s="1"/>
    </row>
    <row r="5" spans="1:18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3" t="s">
        <v>11</v>
      </c>
      <c r="J5" s="76" t="s">
        <v>12</v>
      </c>
      <c r="K5" s="76" t="s">
        <v>13</v>
      </c>
      <c r="L5" s="76" t="s">
        <v>14</v>
      </c>
      <c r="M5" s="76" t="s">
        <v>15</v>
      </c>
      <c r="N5" s="76" t="s">
        <v>16</v>
      </c>
      <c r="O5" s="76" t="s">
        <v>17</v>
      </c>
      <c r="P5" s="76" t="s">
        <v>18</v>
      </c>
      <c r="Q5" s="76" t="s">
        <v>95</v>
      </c>
      <c r="R5" s="31" t="s">
        <v>19</v>
      </c>
    </row>
    <row r="6" spans="1:18" s="9" customFormat="1" hidden="1" x14ac:dyDescent="0.35">
      <c r="A6" s="8" t="s">
        <v>20</v>
      </c>
      <c r="B6" s="8"/>
      <c r="C6" s="8"/>
      <c r="D6" s="8"/>
      <c r="E6" s="8"/>
      <c r="F6" s="8"/>
      <c r="G6" s="8"/>
      <c r="H6" s="42"/>
      <c r="I6" s="52"/>
      <c r="J6" s="52"/>
      <c r="K6" s="52"/>
      <c r="L6" s="52"/>
      <c r="M6" s="52"/>
      <c r="N6" s="52"/>
      <c r="O6" s="52"/>
      <c r="P6" s="52"/>
      <c r="Q6" s="52"/>
      <c r="R6" s="40"/>
    </row>
    <row r="7" spans="1:18" s="9" customFormat="1" hidden="1" x14ac:dyDescent="0.35">
      <c r="A7" s="14" t="s">
        <v>21</v>
      </c>
      <c r="B7" s="8"/>
      <c r="C7" s="8"/>
      <c r="D7" s="8"/>
      <c r="E7" s="8"/>
      <c r="F7" s="8"/>
      <c r="G7" s="8"/>
      <c r="H7" s="42"/>
      <c r="I7" s="42"/>
      <c r="J7" s="42"/>
      <c r="K7" s="42"/>
      <c r="L7" s="42"/>
      <c r="M7" s="42"/>
      <c r="N7" s="42"/>
      <c r="O7" s="42"/>
      <c r="P7" s="42"/>
      <c r="Q7" s="42"/>
      <c r="R7" s="31"/>
    </row>
    <row r="8" spans="1:18" s="9" customFormat="1" hidden="1" x14ac:dyDescent="0.35">
      <c r="A8" s="54" t="s">
        <v>22</v>
      </c>
      <c r="B8" s="15" t="s">
        <v>23</v>
      </c>
      <c r="C8" s="64" t="s">
        <v>24</v>
      </c>
      <c r="D8" s="13" t="s">
        <v>25</v>
      </c>
      <c r="E8" s="13">
        <v>6501</v>
      </c>
      <c r="F8" s="15">
        <v>17.259</v>
      </c>
      <c r="G8" s="65" t="s">
        <v>26</v>
      </c>
      <c r="H8" s="42"/>
      <c r="I8" s="42"/>
      <c r="J8" s="42"/>
      <c r="K8" s="42"/>
      <c r="L8" s="42"/>
      <c r="M8" s="42"/>
      <c r="N8" s="42">
        <v>802646</v>
      </c>
      <c r="O8" s="42"/>
      <c r="P8" s="42"/>
      <c r="Q8" s="42"/>
      <c r="R8" s="31">
        <f>N8</f>
        <v>802646</v>
      </c>
    </row>
    <row r="9" spans="1:18" s="9" customFormat="1" hidden="1" x14ac:dyDescent="0.35">
      <c r="A9" s="54" t="s">
        <v>22</v>
      </c>
      <c r="B9" s="15" t="s">
        <v>27</v>
      </c>
      <c r="C9" s="64" t="s">
        <v>24</v>
      </c>
      <c r="D9" s="13" t="s">
        <v>25</v>
      </c>
      <c r="E9" s="13">
        <v>6501</v>
      </c>
      <c r="F9" s="15">
        <v>17.259</v>
      </c>
      <c r="G9" s="65" t="s">
        <v>26</v>
      </c>
      <c r="H9" s="42"/>
      <c r="I9" s="42"/>
      <c r="J9" s="42"/>
      <c r="K9" s="42"/>
      <c r="L9" s="42"/>
      <c r="M9" s="42"/>
      <c r="N9" s="42">
        <v>1</v>
      </c>
      <c r="O9" s="42"/>
      <c r="P9" s="42"/>
      <c r="Q9" s="42"/>
      <c r="R9" s="31">
        <f t="shared" ref="R9:R13" si="0">N9</f>
        <v>1</v>
      </c>
    </row>
    <row r="10" spans="1:18" s="9" customFormat="1" hidden="1" x14ac:dyDescent="0.35">
      <c r="A10" s="17" t="s">
        <v>28</v>
      </c>
      <c r="B10" s="15" t="s">
        <v>23</v>
      </c>
      <c r="C10" s="64" t="s">
        <v>29</v>
      </c>
      <c r="D10" s="14" t="s">
        <v>30</v>
      </c>
      <c r="E10" s="14">
        <v>6502</v>
      </c>
      <c r="F10" s="14">
        <v>17.257999999999999</v>
      </c>
      <c r="G10" s="65" t="s">
        <v>26</v>
      </c>
      <c r="H10" s="42"/>
      <c r="I10" s="42"/>
      <c r="J10" s="42"/>
      <c r="K10" s="42"/>
      <c r="L10" s="42"/>
      <c r="M10" s="42"/>
      <c r="N10" s="42">
        <v>132529</v>
      </c>
      <c r="O10" s="42"/>
      <c r="P10" s="42"/>
      <c r="Q10" s="42"/>
      <c r="R10" s="31">
        <f t="shared" si="0"/>
        <v>132529</v>
      </c>
    </row>
    <row r="11" spans="1:18" s="9" customFormat="1" hidden="1" x14ac:dyDescent="0.35">
      <c r="A11" s="17" t="s">
        <v>28</v>
      </c>
      <c r="B11" s="15" t="s">
        <v>27</v>
      </c>
      <c r="C11" s="64" t="s">
        <v>29</v>
      </c>
      <c r="D11" s="14" t="s">
        <v>30</v>
      </c>
      <c r="E11" s="14">
        <v>6502</v>
      </c>
      <c r="F11" s="14">
        <v>17.257999999999999</v>
      </c>
      <c r="G11" s="65" t="s">
        <v>26</v>
      </c>
      <c r="H11" s="42"/>
      <c r="I11" s="42"/>
      <c r="J11" s="42"/>
      <c r="K11" s="42"/>
      <c r="L11" s="42"/>
      <c r="M11" s="42"/>
      <c r="N11" s="42">
        <v>1</v>
      </c>
      <c r="O11" s="42"/>
      <c r="P11" s="42"/>
      <c r="Q11" s="42"/>
      <c r="R11" s="31">
        <f t="shared" si="0"/>
        <v>1</v>
      </c>
    </row>
    <row r="12" spans="1:18" s="9" customFormat="1" hidden="1" x14ac:dyDescent="0.35">
      <c r="A12" s="29" t="s">
        <v>31</v>
      </c>
      <c r="B12" s="15" t="s">
        <v>23</v>
      </c>
      <c r="C12" s="64" t="s">
        <v>32</v>
      </c>
      <c r="D12" s="14" t="s">
        <v>33</v>
      </c>
      <c r="E12" s="14">
        <v>6503</v>
      </c>
      <c r="F12" s="14">
        <v>17.277999999999999</v>
      </c>
      <c r="G12" s="65" t="s">
        <v>26</v>
      </c>
      <c r="H12" s="42"/>
      <c r="I12" s="42"/>
      <c r="J12" s="42"/>
      <c r="K12" s="42"/>
      <c r="L12" s="42"/>
      <c r="M12" s="42"/>
      <c r="N12" s="42">
        <v>105511</v>
      </c>
      <c r="O12" s="42"/>
      <c r="P12" s="42"/>
      <c r="Q12" s="42"/>
      <c r="R12" s="31">
        <f t="shared" si="0"/>
        <v>105511</v>
      </c>
    </row>
    <row r="13" spans="1:18" s="9" customFormat="1" hidden="1" x14ac:dyDescent="0.35">
      <c r="A13" s="29" t="s">
        <v>31</v>
      </c>
      <c r="B13" s="15" t="s">
        <v>27</v>
      </c>
      <c r="C13" s="64" t="s">
        <v>32</v>
      </c>
      <c r="D13" s="14" t="s">
        <v>33</v>
      </c>
      <c r="E13" s="14">
        <v>6503</v>
      </c>
      <c r="F13" s="14">
        <v>17.277999999999999</v>
      </c>
      <c r="G13" s="65" t="s">
        <v>26</v>
      </c>
      <c r="H13" s="42"/>
      <c r="I13" s="42"/>
      <c r="J13" s="42"/>
      <c r="K13" s="42"/>
      <c r="L13" s="42"/>
      <c r="M13" s="42"/>
      <c r="N13" s="42">
        <v>1</v>
      </c>
      <c r="O13" s="42"/>
      <c r="P13" s="42"/>
      <c r="Q13" s="42"/>
      <c r="R13" s="31">
        <f t="shared" si="0"/>
        <v>1</v>
      </c>
    </row>
    <row r="14" spans="1:18" s="9" customFormat="1" ht="15.5" hidden="1" x14ac:dyDescent="0.35">
      <c r="A14" s="17"/>
      <c r="B14" s="15"/>
      <c r="C14" s="14"/>
      <c r="D14" s="48"/>
      <c r="E14" s="48"/>
      <c r="F14" s="14"/>
      <c r="G14" s="57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31"/>
    </row>
    <row r="15" spans="1:18" s="9" customFormat="1" hidden="1" x14ac:dyDescent="0.35">
      <c r="A15" s="17" t="s">
        <v>28</v>
      </c>
      <c r="B15" s="15" t="s">
        <v>23</v>
      </c>
      <c r="C15" s="64" t="s">
        <v>34</v>
      </c>
      <c r="D15" s="14" t="s">
        <v>30</v>
      </c>
      <c r="E15" s="14">
        <v>6502</v>
      </c>
      <c r="F15" s="14">
        <v>17.257999999999999</v>
      </c>
      <c r="G15" s="65" t="s">
        <v>26</v>
      </c>
      <c r="H15" s="42"/>
      <c r="I15" s="42"/>
      <c r="J15" s="42"/>
      <c r="K15" s="42"/>
      <c r="L15" s="42"/>
      <c r="M15" s="42"/>
      <c r="N15" s="42"/>
      <c r="O15" s="42"/>
      <c r="P15" s="42">
        <v>548458</v>
      </c>
      <c r="Q15" s="42"/>
      <c r="R15" s="31">
        <f>P15</f>
        <v>548458</v>
      </c>
    </row>
    <row r="16" spans="1:18" s="9" customFormat="1" hidden="1" x14ac:dyDescent="0.35">
      <c r="A16" s="17" t="s">
        <v>28</v>
      </c>
      <c r="B16" s="15" t="s">
        <v>27</v>
      </c>
      <c r="C16" s="64" t="s">
        <v>34</v>
      </c>
      <c r="D16" s="14" t="s">
        <v>30</v>
      </c>
      <c r="E16" s="14">
        <v>6502</v>
      </c>
      <c r="F16" s="14">
        <v>17.257999999999999</v>
      </c>
      <c r="G16" s="65" t="s">
        <v>26</v>
      </c>
      <c r="H16" s="42"/>
      <c r="I16" s="42"/>
      <c r="J16" s="42"/>
      <c r="K16" s="42"/>
      <c r="L16" s="42"/>
      <c r="M16" s="42"/>
      <c r="N16" s="42"/>
      <c r="O16" s="42"/>
      <c r="P16" s="42">
        <v>1</v>
      </c>
      <c r="Q16" s="42"/>
      <c r="R16" s="31">
        <f>P16</f>
        <v>1</v>
      </c>
    </row>
    <row r="17" spans="1:18" s="9" customFormat="1" hidden="1" x14ac:dyDescent="0.35">
      <c r="A17" s="29" t="s">
        <v>31</v>
      </c>
      <c r="B17" s="15" t="s">
        <v>23</v>
      </c>
      <c r="C17" s="64" t="s">
        <v>35</v>
      </c>
      <c r="D17" s="14" t="s">
        <v>33</v>
      </c>
      <c r="E17" s="14">
        <v>6503</v>
      </c>
      <c r="F17" s="14">
        <v>17.277999999999999</v>
      </c>
      <c r="G17" s="65" t="s">
        <v>26</v>
      </c>
      <c r="H17" s="42"/>
      <c r="I17" s="42"/>
      <c r="J17" s="42"/>
      <c r="K17" s="42"/>
      <c r="L17" s="42"/>
      <c r="M17" s="42"/>
      <c r="N17" s="42"/>
      <c r="O17" s="42"/>
      <c r="P17" s="42">
        <v>388803</v>
      </c>
      <c r="Q17" s="42"/>
      <c r="R17" s="31">
        <f t="shared" ref="R17:R18" si="1">P17</f>
        <v>388803</v>
      </c>
    </row>
    <row r="18" spans="1:18" s="9" customFormat="1" hidden="1" x14ac:dyDescent="0.35">
      <c r="A18" s="29" t="s">
        <v>31</v>
      </c>
      <c r="B18" s="15" t="s">
        <v>27</v>
      </c>
      <c r="C18" s="64" t="s">
        <v>35</v>
      </c>
      <c r="D18" s="14" t="s">
        <v>33</v>
      </c>
      <c r="E18" s="14">
        <v>6503</v>
      </c>
      <c r="F18" s="14">
        <v>17.277999999999999</v>
      </c>
      <c r="G18" s="65" t="s">
        <v>26</v>
      </c>
      <c r="H18" s="42"/>
      <c r="I18" s="42"/>
      <c r="J18" s="42"/>
      <c r="K18" s="42"/>
      <c r="L18" s="42"/>
      <c r="M18" s="42"/>
      <c r="N18" s="42"/>
      <c r="O18" s="42"/>
      <c r="P18" s="42">
        <v>1</v>
      </c>
      <c r="Q18" s="42"/>
      <c r="R18" s="31">
        <f t="shared" si="1"/>
        <v>1</v>
      </c>
    </row>
    <row r="19" spans="1:18" s="9" customFormat="1" hidden="1" x14ac:dyDescent="0.35">
      <c r="A19" s="80"/>
      <c r="B19" s="15"/>
      <c r="C19" s="14"/>
      <c r="D19" s="14"/>
      <c r="E19" s="14"/>
      <c r="F19" s="14"/>
      <c r="G19" s="7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31"/>
    </row>
    <row r="20" spans="1:18" s="9" customFormat="1" hidden="1" x14ac:dyDescent="0.35">
      <c r="A20" s="29"/>
      <c r="B20" s="15"/>
      <c r="C20" s="27"/>
      <c r="D20" s="14"/>
      <c r="E20" s="46"/>
      <c r="F20" s="14"/>
      <c r="G20" s="1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31"/>
    </row>
    <row r="21" spans="1:18" s="9" customFormat="1" ht="15.5" hidden="1" x14ac:dyDescent="0.35">
      <c r="A21" s="38"/>
      <c r="B21" s="15"/>
      <c r="C21" s="8"/>
      <c r="D21" s="8"/>
      <c r="E21" s="8"/>
      <c r="F21" s="8"/>
      <c r="G21" s="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31"/>
    </row>
    <row r="22" spans="1:18" s="9" customFormat="1" hidden="1" x14ac:dyDescent="0.35">
      <c r="A22" s="8" t="s">
        <v>20</v>
      </c>
      <c r="B22" s="10"/>
      <c r="C22" s="11"/>
      <c r="D22" s="11"/>
      <c r="E22" s="12"/>
      <c r="F22" s="13"/>
      <c r="G22" s="1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31"/>
    </row>
    <row r="23" spans="1:18" s="9" customFormat="1" hidden="1" x14ac:dyDescent="0.35">
      <c r="A23" s="14" t="s">
        <v>36</v>
      </c>
      <c r="B23" s="10"/>
      <c r="C23" s="11"/>
      <c r="D23" s="11"/>
      <c r="E23" s="12"/>
      <c r="F23" s="13"/>
      <c r="G23" s="13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1"/>
    </row>
    <row r="24" spans="1:18" s="9" customFormat="1" ht="15.5" hidden="1" x14ac:dyDescent="0.35">
      <c r="A24" s="17" t="s">
        <v>37</v>
      </c>
      <c r="B24" s="51" t="s">
        <v>38</v>
      </c>
      <c r="C24" s="48" t="s">
        <v>39</v>
      </c>
      <c r="D24" s="55" t="s">
        <v>40</v>
      </c>
      <c r="E24" s="48" t="s">
        <v>41</v>
      </c>
      <c r="F24" s="48" t="s">
        <v>42</v>
      </c>
      <c r="G24" s="14"/>
      <c r="H24" s="45"/>
      <c r="I24" s="45"/>
      <c r="J24" s="45"/>
      <c r="K24" s="45"/>
      <c r="L24" s="45"/>
      <c r="M24" s="45">
        <v>95000</v>
      </c>
      <c r="N24" s="45"/>
      <c r="O24" s="45"/>
      <c r="P24" s="45"/>
      <c r="Q24" s="45"/>
      <c r="R24" s="31">
        <f>SUM(M24)</f>
        <v>95000</v>
      </c>
    </row>
    <row r="25" spans="1:18" s="9" customFormat="1" hidden="1" x14ac:dyDescent="0.35">
      <c r="A25" s="32" t="s">
        <v>43</v>
      </c>
      <c r="B25" s="51" t="s">
        <v>38</v>
      </c>
      <c r="C25" s="77" t="s">
        <v>44</v>
      </c>
      <c r="D25" s="55" t="s">
        <v>45</v>
      </c>
      <c r="E25" s="55" t="s">
        <v>46</v>
      </c>
      <c r="F25" s="15" t="s">
        <v>42</v>
      </c>
      <c r="G25" s="15"/>
      <c r="H25" s="44"/>
      <c r="I25" s="44"/>
      <c r="J25" s="44"/>
      <c r="K25" s="44"/>
      <c r="L25" s="78">
        <v>351078.74</v>
      </c>
      <c r="M25" s="44"/>
      <c r="N25" s="44"/>
      <c r="O25" s="44"/>
      <c r="P25" s="44"/>
      <c r="Q25" s="44"/>
      <c r="R25" s="31">
        <f>SUM(L25)</f>
        <v>351078.74</v>
      </c>
    </row>
    <row r="26" spans="1:18" s="9" customFormat="1" hidden="1" x14ac:dyDescent="0.35">
      <c r="A26" s="32"/>
      <c r="B26" s="15"/>
      <c r="C26" s="14"/>
      <c r="D26" s="14"/>
      <c r="E26" s="14"/>
      <c r="F26" s="15"/>
      <c r="G26" s="15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31"/>
    </row>
    <row r="27" spans="1:18" s="9" customFormat="1" ht="15.5" hidden="1" x14ac:dyDescent="0.35">
      <c r="A27" s="17"/>
      <c r="B27" s="15"/>
      <c r="C27" s="48"/>
      <c r="D27" s="14"/>
      <c r="E27" s="48"/>
      <c r="F27" s="15"/>
      <c r="G27" s="15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31"/>
    </row>
    <row r="28" spans="1:18" s="9" customFormat="1" hidden="1" x14ac:dyDescent="0.35">
      <c r="A28" s="33"/>
      <c r="B28" s="15"/>
      <c r="C28" s="14"/>
      <c r="D28" s="14"/>
      <c r="E28" s="14"/>
      <c r="F28" s="14"/>
      <c r="G28" s="1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31"/>
    </row>
    <row r="29" spans="1:18" s="9" customFormat="1" hidden="1" x14ac:dyDescent="0.35">
      <c r="A29" s="18"/>
      <c r="B29" s="10"/>
      <c r="C29" s="11"/>
      <c r="D29" s="11"/>
      <c r="E29" s="12"/>
      <c r="F29" s="13"/>
      <c r="G29" s="1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1"/>
    </row>
    <row r="30" spans="1:18" s="9" customFormat="1" hidden="1" x14ac:dyDescent="0.35">
      <c r="A30" s="8" t="s">
        <v>20</v>
      </c>
      <c r="B30" s="10"/>
      <c r="C30" s="11"/>
      <c r="D30" s="11"/>
      <c r="E30" s="12"/>
      <c r="F30" s="13"/>
      <c r="G30" s="13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1"/>
    </row>
    <row r="31" spans="1:18" s="9" customFormat="1" hidden="1" x14ac:dyDescent="0.35">
      <c r="A31" s="14" t="s">
        <v>47</v>
      </c>
      <c r="B31" s="10"/>
      <c r="C31" s="11"/>
      <c r="D31" s="11"/>
      <c r="E31" s="12"/>
      <c r="F31" s="13"/>
      <c r="G31" s="1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31"/>
    </row>
    <row r="32" spans="1:18" s="19" customFormat="1" ht="15.5" hidden="1" x14ac:dyDescent="0.35">
      <c r="A32" s="67" t="s">
        <v>48</v>
      </c>
      <c r="B32" s="69" t="s">
        <v>38</v>
      </c>
      <c r="C32" s="71" t="s">
        <v>49</v>
      </c>
      <c r="D32" s="72" t="s">
        <v>50</v>
      </c>
      <c r="E32" s="72" t="s">
        <v>51</v>
      </c>
      <c r="F32" s="72">
        <v>17.225000000000001</v>
      </c>
      <c r="G32" s="73" t="s">
        <v>52</v>
      </c>
      <c r="H32" s="44">
        <f>599749.174580851-1</f>
        <v>599748.17458085099</v>
      </c>
      <c r="I32" s="44"/>
      <c r="J32" s="44"/>
      <c r="K32" s="44"/>
      <c r="L32" s="44"/>
      <c r="M32" s="44"/>
      <c r="N32" s="44"/>
      <c r="O32" s="44"/>
      <c r="P32" s="44"/>
      <c r="Q32" s="44"/>
      <c r="R32" s="31"/>
    </row>
    <row r="33" spans="1:18" s="19" customFormat="1" ht="15.5" hidden="1" x14ac:dyDescent="0.35">
      <c r="A33" s="68" t="s">
        <v>48</v>
      </c>
      <c r="B33" s="70" t="s">
        <v>53</v>
      </c>
      <c r="C33" s="74" t="s">
        <v>49</v>
      </c>
      <c r="D33" s="75" t="s">
        <v>50</v>
      </c>
      <c r="E33" s="75" t="s">
        <v>51</v>
      </c>
      <c r="F33" s="75">
        <v>17.225000000000001</v>
      </c>
      <c r="G33" s="73" t="s">
        <v>52</v>
      </c>
      <c r="H33" s="44">
        <v>1</v>
      </c>
      <c r="I33" s="44"/>
      <c r="J33" s="44"/>
      <c r="K33" s="44"/>
      <c r="L33" s="44"/>
      <c r="M33" s="44"/>
      <c r="N33" s="44"/>
      <c r="O33" s="44"/>
      <c r="P33" s="44"/>
      <c r="Q33" s="44"/>
      <c r="R33" s="31"/>
    </row>
    <row r="34" spans="1:18" s="19" customFormat="1" x14ac:dyDescent="0.35">
      <c r="A34" s="18"/>
      <c r="B34" s="10"/>
      <c r="C34" s="11"/>
      <c r="D34" s="11"/>
      <c r="E34" s="11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31"/>
    </row>
    <row r="35" spans="1:18" s="19" customFormat="1" x14ac:dyDescent="0.35">
      <c r="A35" s="8" t="s">
        <v>20</v>
      </c>
      <c r="B35" s="10"/>
      <c r="C35" s="11"/>
      <c r="D35" s="11"/>
      <c r="E35" s="11"/>
      <c r="F35" s="13"/>
      <c r="G35" s="1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31"/>
    </row>
    <row r="36" spans="1:18" s="9" customFormat="1" x14ac:dyDescent="0.35">
      <c r="A36" s="14" t="s">
        <v>54</v>
      </c>
      <c r="B36" s="10"/>
      <c r="C36" s="11"/>
      <c r="D36" s="11"/>
      <c r="E36" s="11"/>
      <c r="F36" s="13"/>
      <c r="G36" s="13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31"/>
    </row>
    <row r="37" spans="1:18" s="9" customFormat="1" hidden="1" x14ac:dyDescent="0.35">
      <c r="A37" s="17" t="s">
        <v>55</v>
      </c>
      <c r="B37" s="15" t="s">
        <v>23</v>
      </c>
      <c r="C37" s="14" t="s">
        <v>56</v>
      </c>
      <c r="D37" s="14" t="s">
        <v>57</v>
      </c>
      <c r="E37" s="14" t="s">
        <v>58</v>
      </c>
      <c r="F37" s="15">
        <v>17.207000000000001</v>
      </c>
      <c r="G37" s="66" t="s">
        <v>59</v>
      </c>
      <c r="H37" s="45"/>
      <c r="I37" s="45"/>
      <c r="J37" s="45"/>
      <c r="K37" s="45"/>
      <c r="L37" s="45"/>
      <c r="M37" s="45"/>
      <c r="N37" s="45"/>
      <c r="O37" s="45">
        <f>387905.13-1</f>
        <v>387904.13</v>
      </c>
      <c r="P37" s="45"/>
      <c r="Q37" s="45"/>
      <c r="R37" s="31">
        <f>O37</f>
        <v>387904.13</v>
      </c>
    </row>
    <row r="38" spans="1:18" s="9" customFormat="1" hidden="1" x14ac:dyDescent="0.35">
      <c r="A38" s="17" t="s">
        <v>55</v>
      </c>
      <c r="B38" s="15" t="s">
        <v>27</v>
      </c>
      <c r="C38" s="14" t="s">
        <v>56</v>
      </c>
      <c r="D38" s="14" t="s">
        <v>57</v>
      </c>
      <c r="E38" s="14" t="s">
        <v>58</v>
      </c>
      <c r="F38" s="15">
        <v>17.207000000000001</v>
      </c>
      <c r="G38" s="66" t="s">
        <v>59</v>
      </c>
      <c r="H38" s="44"/>
      <c r="I38" s="44"/>
      <c r="J38" s="44"/>
      <c r="K38" s="44"/>
      <c r="L38" s="44"/>
      <c r="M38" s="44"/>
      <c r="N38" s="44"/>
      <c r="O38" s="44">
        <v>1</v>
      </c>
      <c r="P38" s="44"/>
      <c r="Q38" s="44"/>
      <c r="R38" s="31">
        <f t="shared" ref="R38:R54" si="2">O38</f>
        <v>1</v>
      </c>
    </row>
    <row r="39" spans="1:18" s="19" customFormat="1" hidden="1" x14ac:dyDescent="0.35">
      <c r="A39" s="17" t="s">
        <v>60</v>
      </c>
      <c r="B39" s="15" t="s">
        <v>23</v>
      </c>
      <c r="C39" s="14" t="s">
        <v>56</v>
      </c>
      <c r="D39" s="14" t="s">
        <v>57</v>
      </c>
      <c r="E39" s="14" t="s">
        <v>61</v>
      </c>
      <c r="F39" s="15" t="s">
        <v>62</v>
      </c>
      <c r="G39" s="66" t="s">
        <v>59</v>
      </c>
      <c r="H39" s="45"/>
      <c r="I39" s="45"/>
      <c r="J39" s="45"/>
      <c r="K39" s="45"/>
      <c r="L39" s="45"/>
      <c r="M39" s="45"/>
      <c r="N39" s="45"/>
      <c r="O39" s="45">
        <f>33402.92-1</f>
        <v>33401.919999999998</v>
      </c>
      <c r="P39" s="45"/>
      <c r="Q39" s="45"/>
      <c r="R39" s="31">
        <f t="shared" si="2"/>
        <v>33401.919999999998</v>
      </c>
    </row>
    <row r="40" spans="1:18" s="9" customFormat="1" hidden="1" x14ac:dyDescent="0.35">
      <c r="A40" s="17" t="s">
        <v>60</v>
      </c>
      <c r="B40" s="15" t="s">
        <v>27</v>
      </c>
      <c r="C40" s="14" t="s">
        <v>56</v>
      </c>
      <c r="D40" s="14" t="s">
        <v>57</v>
      </c>
      <c r="E40" s="14" t="s">
        <v>61</v>
      </c>
      <c r="F40" s="15" t="s">
        <v>62</v>
      </c>
      <c r="G40" s="66" t="s">
        <v>59</v>
      </c>
      <c r="H40" s="45"/>
      <c r="I40" s="45"/>
      <c r="J40" s="45"/>
      <c r="K40" s="45"/>
      <c r="L40" s="45"/>
      <c r="M40" s="45"/>
      <c r="N40" s="45"/>
      <c r="O40" s="45">
        <v>1</v>
      </c>
      <c r="P40" s="45"/>
      <c r="Q40" s="45"/>
      <c r="R40" s="31">
        <f t="shared" si="2"/>
        <v>1</v>
      </c>
    </row>
    <row r="41" spans="1:18" s="9" customFormat="1" hidden="1" x14ac:dyDescent="0.35">
      <c r="A41" s="58"/>
      <c r="B41" s="51"/>
      <c r="C41" s="56"/>
      <c r="D41" s="60"/>
      <c r="E41" s="59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31">
        <f t="shared" si="2"/>
        <v>0</v>
      </c>
    </row>
    <row r="42" spans="1:18" s="9" customFormat="1" ht="15.5" hidden="1" x14ac:dyDescent="0.35">
      <c r="A42" s="58"/>
      <c r="B42" s="15"/>
      <c r="C42" s="61" t="s">
        <v>63</v>
      </c>
      <c r="D42" s="14" t="s">
        <v>64</v>
      </c>
      <c r="E42" s="14" t="s">
        <v>65</v>
      </c>
      <c r="F42" s="14">
        <v>10.561</v>
      </c>
      <c r="G42" s="62" t="s">
        <v>66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31">
        <f t="shared" si="2"/>
        <v>0</v>
      </c>
    </row>
    <row r="43" spans="1:18" s="9" customFormat="1" x14ac:dyDescent="0.35">
      <c r="A43" s="58" t="s">
        <v>96</v>
      </c>
      <c r="B43" s="15" t="s">
        <v>23</v>
      </c>
      <c r="C43" s="84" t="s">
        <v>97</v>
      </c>
      <c r="D43" s="84" t="s">
        <v>98</v>
      </c>
      <c r="E43" s="14" t="s">
        <v>99</v>
      </c>
      <c r="F43" s="34"/>
      <c r="G43" s="34"/>
      <c r="H43" s="45"/>
      <c r="I43" s="45"/>
      <c r="J43" s="45"/>
      <c r="K43" s="45"/>
      <c r="L43" s="45"/>
      <c r="M43" s="45"/>
      <c r="N43" s="45"/>
      <c r="O43" s="45"/>
      <c r="P43" s="45"/>
      <c r="Q43" s="45">
        <v>12691.24</v>
      </c>
      <c r="R43" s="31">
        <f>Q43</f>
        <v>12691.24</v>
      </c>
    </row>
    <row r="44" spans="1:18" s="9" customFormat="1" x14ac:dyDescent="0.35">
      <c r="A44" s="58" t="s">
        <v>100</v>
      </c>
      <c r="B44" s="15" t="s">
        <v>23</v>
      </c>
      <c r="C44" s="85" t="s">
        <v>101</v>
      </c>
      <c r="D44" s="85" t="s">
        <v>102</v>
      </c>
      <c r="E44" s="14" t="s">
        <v>103</v>
      </c>
      <c r="F44" s="15"/>
      <c r="G44" s="15"/>
      <c r="H44" s="45"/>
      <c r="I44" s="45"/>
      <c r="J44" s="45"/>
      <c r="K44" s="45"/>
      <c r="L44" s="45"/>
      <c r="M44" s="45"/>
      <c r="N44" s="45"/>
      <c r="O44" s="45"/>
      <c r="P44" s="45"/>
      <c r="Q44" s="45">
        <v>2170</v>
      </c>
      <c r="R44" s="31">
        <f>Q44</f>
        <v>2170</v>
      </c>
    </row>
    <row r="45" spans="1:18" s="9" customFormat="1" x14ac:dyDescent="0.35">
      <c r="A45" s="17"/>
      <c r="B45" s="15"/>
      <c r="C45" s="28"/>
      <c r="D45" s="28"/>
      <c r="E45" s="30"/>
      <c r="F45" s="15"/>
      <c r="G45" s="1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31"/>
    </row>
    <row r="46" spans="1:18" s="9" customFormat="1" hidden="1" x14ac:dyDescent="0.35">
      <c r="A46" s="8" t="s">
        <v>20</v>
      </c>
      <c r="B46" s="15"/>
      <c r="C46" s="28"/>
      <c r="D46" s="28"/>
      <c r="E46" s="30"/>
      <c r="F46" s="15"/>
      <c r="G46" s="1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31"/>
    </row>
    <row r="47" spans="1:18" s="9" customFormat="1" hidden="1" x14ac:dyDescent="0.35">
      <c r="A47" s="14" t="s">
        <v>67</v>
      </c>
      <c r="B47" s="15"/>
      <c r="C47" s="28"/>
      <c r="D47" s="28"/>
      <c r="E47" s="30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31"/>
    </row>
    <row r="48" spans="1:18" s="9" customFormat="1" hidden="1" x14ac:dyDescent="0.35">
      <c r="A48" s="36" t="s">
        <v>68</v>
      </c>
      <c r="B48" s="15" t="s">
        <v>38</v>
      </c>
      <c r="C48" s="28" t="s">
        <v>69</v>
      </c>
      <c r="D48" s="28" t="s">
        <v>70</v>
      </c>
      <c r="E48" s="30" t="s">
        <v>71</v>
      </c>
      <c r="F48" s="27">
        <v>17.800999999999998</v>
      </c>
      <c r="G48" s="65" t="s">
        <v>72</v>
      </c>
      <c r="H48" s="45"/>
      <c r="I48" s="45"/>
      <c r="J48" s="45">
        <v>26275</v>
      </c>
      <c r="K48" s="45">
        <v>2092</v>
      </c>
      <c r="L48" s="45"/>
      <c r="M48" s="45"/>
      <c r="N48" s="45"/>
      <c r="O48" s="45"/>
      <c r="P48" s="45"/>
      <c r="Q48" s="45"/>
      <c r="R48" s="31"/>
    </row>
    <row r="49" spans="1:19" s="9" customFormat="1" hidden="1" x14ac:dyDescent="0.35">
      <c r="A49" s="32"/>
      <c r="B49" s="15"/>
      <c r="C49" s="28"/>
      <c r="D49" s="28"/>
      <c r="E49" s="30"/>
      <c r="F49" s="27"/>
      <c r="G49" s="56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31"/>
    </row>
    <row r="50" spans="1:19" s="9" customFormat="1" x14ac:dyDescent="0.35">
      <c r="A50" s="32"/>
      <c r="B50" s="15"/>
      <c r="C50" s="14"/>
      <c r="D50" s="49"/>
      <c r="E50" s="14"/>
      <c r="F50" s="14"/>
      <c r="G50" s="1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31"/>
    </row>
    <row r="51" spans="1:19" s="9" customFormat="1" x14ac:dyDescent="0.35">
      <c r="A51" s="32"/>
      <c r="B51" s="15"/>
      <c r="C51" s="28"/>
      <c r="D51" s="28"/>
      <c r="E51" s="30"/>
      <c r="F51" s="27"/>
      <c r="G51" s="27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31"/>
      <c r="S51" s="37"/>
    </row>
    <row r="52" spans="1:19" s="9" customFormat="1" x14ac:dyDescent="0.35">
      <c r="A52" s="32"/>
      <c r="B52" s="15"/>
      <c r="C52" s="28"/>
      <c r="D52" s="28"/>
      <c r="E52" s="30"/>
      <c r="F52" s="27"/>
      <c r="G52" s="56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31"/>
      <c r="S52" s="37"/>
    </row>
    <row r="53" spans="1:19" s="9" customFormat="1" x14ac:dyDescent="0.35">
      <c r="A53" s="32"/>
      <c r="B53" s="15"/>
      <c r="C53" s="63"/>
      <c r="D53" s="50"/>
      <c r="E53" s="63"/>
      <c r="F53" s="27"/>
      <c r="G53" s="56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31"/>
      <c r="S53" s="37"/>
    </row>
    <row r="54" spans="1:19" s="9" customFormat="1" x14ac:dyDescent="0.35">
      <c r="A54" s="32"/>
      <c r="B54" s="15"/>
      <c r="C54" s="28"/>
      <c r="D54" s="28"/>
      <c r="E54" s="30"/>
      <c r="F54" s="27"/>
      <c r="G54" s="56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31"/>
      <c r="S54" s="37"/>
    </row>
    <row r="55" spans="1:19" s="9" customFormat="1" x14ac:dyDescent="0.35">
      <c r="A55" s="17"/>
      <c r="B55" s="15"/>
      <c r="C55" s="28"/>
      <c r="D55" s="28"/>
      <c r="E55" s="35"/>
      <c r="F55" s="34"/>
      <c r="G55" s="34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31"/>
    </row>
    <row r="56" spans="1:19" s="9" customFormat="1" x14ac:dyDescent="0.35">
      <c r="A56" s="20"/>
      <c r="B56" s="13"/>
      <c r="C56" s="11"/>
      <c r="D56" s="13"/>
      <c r="E56" s="11"/>
      <c r="F56" s="13"/>
      <c r="G56" s="1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31"/>
    </row>
    <row r="57" spans="1:19" s="9" customFormat="1" x14ac:dyDescent="0.35">
      <c r="A57" s="16"/>
      <c r="B57" s="16"/>
      <c r="C57" s="16"/>
      <c r="D57" s="13"/>
      <c r="E57" s="13"/>
      <c r="F57" s="13"/>
      <c r="G57" s="13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7"/>
    </row>
    <row r="58" spans="1:19" s="9" customFormat="1" x14ac:dyDescent="0.35">
      <c r="A58" s="17" t="s">
        <v>73</v>
      </c>
      <c r="B58" s="17"/>
      <c r="C58" s="21"/>
      <c r="D58" s="21"/>
      <c r="E58" s="21"/>
      <c r="F58" s="21"/>
      <c r="G58" s="21"/>
      <c r="H58" s="44">
        <f>SUM(H6:H57)</f>
        <v>599749.17458085099</v>
      </c>
      <c r="I58" s="44">
        <f>SUM(I43:I57)</f>
        <v>0</v>
      </c>
      <c r="J58" s="44">
        <f>SUM(J47:J53)</f>
        <v>26275</v>
      </c>
      <c r="K58" s="44">
        <f>SUM(K46:K50)</f>
        <v>2092</v>
      </c>
      <c r="L58" s="44">
        <f>SUM(L23:L26)</f>
        <v>351078.74</v>
      </c>
      <c r="M58" s="44">
        <f>SUM(M22:M55)</f>
        <v>95000</v>
      </c>
      <c r="N58" s="44">
        <f>SUM(N7:N19)</f>
        <v>1040689</v>
      </c>
      <c r="O58" s="44">
        <f>SUM(O36:O55)</f>
        <v>421308.05</v>
      </c>
      <c r="P58" s="44">
        <f>SUM(P14:P20)</f>
        <v>937263</v>
      </c>
      <c r="Q58" s="44">
        <f>SUM(Q43:Q51)</f>
        <v>14861.24</v>
      </c>
      <c r="R58" s="31"/>
    </row>
    <row r="59" spans="1:19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5"/>
    </row>
    <row r="60" spans="1:19" s="9" customFormat="1" x14ac:dyDescent="0.35">
      <c r="A60" s="19" t="s">
        <v>74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1"/>
    </row>
    <row r="61" spans="1:19" s="9" customFormat="1" hidden="1" x14ac:dyDescent="0.35">
      <c r="A61" s="19" t="s">
        <v>75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41"/>
    </row>
    <row r="62" spans="1:19" s="9" customFormat="1" hidden="1" x14ac:dyDescent="0.35">
      <c r="A62" s="19" t="s">
        <v>76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1"/>
    </row>
    <row r="63" spans="1:19" hidden="1" x14ac:dyDescent="0.35">
      <c r="A63" s="19" t="s">
        <v>77</v>
      </c>
    </row>
    <row r="64" spans="1:19" hidden="1" x14ac:dyDescent="0.35">
      <c r="A64" s="22" t="s">
        <v>78</v>
      </c>
    </row>
    <row r="65" spans="1:1" hidden="1" x14ac:dyDescent="0.35">
      <c r="A65" s="19" t="s">
        <v>79</v>
      </c>
    </row>
    <row r="66" spans="1:1" hidden="1" x14ac:dyDescent="0.35">
      <c r="A66" s="22" t="s">
        <v>78</v>
      </c>
    </row>
    <row r="67" spans="1:1" hidden="1" x14ac:dyDescent="0.35">
      <c r="A67" s="19" t="s">
        <v>80</v>
      </c>
    </row>
    <row r="68" spans="1:1" hidden="1" x14ac:dyDescent="0.35">
      <c r="A68" s="22" t="s">
        <v>81</v>
      </c>
    </row>
    <row r="69" spans="1:1" hidden="1" x14ac:dyDescent="0.35">
      <c r="A69" s="19" t="s">
        <v>82</v>
      </c>
    </row>
    <row r="70" spans="1:1" hidden="1" x14ac:dyDescent="0.35">
      <c r="A70" s="22" t="s">
        <v>83</v>
      </c>
    </row>
    <row r="71" spans="1:1" hidden="1" x14ac:dyDescent="0.35">
      <c r="A71" s="19" t="s">
        <v>84</v>
      </c>
    </row>
    <row r="72" spans="1:1" hidden="1" x14ac:dyDescent="0.35">
      <c r="A72" s="22" t="s">
        <v>85</v>
      </c>
    </row>
    <row r="73" spans="1:1" hidden="1" x14ac:dyDescent="0.35">
      <c r="A73" s="19" t="s">
        <v>86</v>
      </c>
    </row>
    <row r="74" spans="1:1" hidden="1" x14ac:dyDescent="0.35">
      <c r="A74" s="22" t="s">
        <v>87</v>
      </c>
    </row>
    <row r="75" spans="1:1" hidden="1" x14ac:dyDescent="0.35">
      <c r="A75" s="19" t="s">
        <v>88</v>
      </c>
    </row>
    <row r="76" spans="1:1" hidden="1" x14ac:dyDescent="0.35">
      <c r="A76" s="22" t="s">
        <v>85</v>
      </c>
    </row>
    <row r="77" spans="1:1" x14ac:dyDescent="0.35">
      <c r="A77" s="19" t="s">
        <v>94</v>
      </c>
    </row>
    <row r="78" spans="1:1" x14ac:dyDescent="0.35">
      <c r="A78" s="22" t="s">
        <v>93</v>
      </c>
    </row>
    <row r="84" spans="1:1" x14ac:dyDescent="0.35">
      <c r="A84" s="9" t="s">
        <v>89</v>
      </c>
    </row>
    <row r="85" spans="1:1" x14ac:dyDescent="0.35">
      <c r="A85" s="9" t="s">
        <v>90</v>
      </c>
    </row>
    <row r="86" spans="1:1" x14ac:dyDescent="0.35">
      <c r="A86" s="9" t="s">
        <v>91</v>
      </c>
    </row>
    <row r="87" spans="1:1" x14ac:dyDescent="0.35">
      <c r="A87" s="9" t="s">
        <v>92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316EC11-A995-4D0D-A354-7C94B699C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2025-12-03T14:50:17Z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