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F937B61C-954D-49D9-A92A-EFA8FEF31904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2" l="1"/>
  <c r="U56" i="2"/>
  <c r="V52" i="2"/>
  <c r="T56" i="2"/>
  <c r="V51" i="2"/>
  <c r="S56" i="2"/>
  <c r="V21" i="2"/>
  <c r="V20" i="2"/>
  <c r="R56" i="2"/>
  <c r="V50" i="2"/>
  <c r="V49" i="2"/>
  <c r="Q56" i="2"/>
  <c r="V17" i="2"/>
  <c r="V16" i="2"/>
  <c r="V15" i="2"/>
  <c r="V14" i="2"/>
  <c r="P56" i="2"/>
  <c r="V45" i="2"/>
  <c r="V47" i="2"/>
  <c r="O46" i="2"/>
  <c r="V46" i="2" s="1"/>
  <c r="O44" i="2"/>
  <c r="N56" i="2"/>
  <c r="V9" i="2"/>
  <c r="V10" i="2"/>
  <c r="V11" i="2"/>
  <c r="V12" i="2"/>
  <c r="V13" i="2"/>
  <c r="V8" i="2"/>
  <c r="V26" i="2"/>
  <c r="M56" i="2"/>
  <c r="V27" i="2"/>
  <c r="L56" i="2"/>
  <c r="K56" i="2"/>
  <c r="V32" i="2"/>
  <c r="J56" i="2"/>
  <c r="H38" i="2"/>
  <c r="H56" i="2" s="1"/>
  <c r="V48" i="2"/>
  <c r="O56" i="2" l="1"/>
  <c r="V44" i="2"/>
  <c r="I56" i="2"/>
  <c r="V55" i="2"/>
</calcChain>
</file>

<file path=xl/sharedStrings.xml><?xml version="1.0" encoding="utf-8"?>
<sst xmlns="http://schemas.openxmlformats.org/spreadsheetml/2006/main" count="217" uniqueCount="134">
  <si>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</si>
  <si>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</si>
  <si>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</si>
  <si>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</si>
  <si>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</si>
  <si>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</si>
  <si>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</si>
  <si>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</si>
  <si>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</si>
  <si>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</si>
  <si>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</si>
  <si>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</si>
  <si>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</si>
  <si>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</si>
  <si>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</si>
  <si>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</si>
  <si>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</si>
  <si>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</si>
  <si>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</si>
  <si>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</si>
  <si>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</si>
  <si>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</si>
  <si>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</si>
  <si>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</si>
  <si>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</si>
  <si>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</si>
  <si>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</si>
  <si>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</si>
  <si>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</si>
  <si>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</si>
  <si>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</si>
  <si>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</si>
  <si>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</si>
  <si>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</si>
  <si>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</si>
  <si>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</si>
  <si>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</si>
  <si>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</si>
  <si>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</si>
  <si>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</si>
  <si>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</si>
  <si>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</si>
  <si>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</si>
  <si>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</si>
  <si>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</si>
  <si>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</si>
  <si>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</si>
  <si>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</si>
  <si>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</si>
  <si>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</si>
  <si>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</si>
  <si>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</si>
  <si>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</si>
  <si>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</si>
  <si>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</si>
  <si>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</si>
  <si>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</si>
  <si>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</si>
  <si>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</si>
  <si>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</si>
  <si>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</si>
  <si>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</si>
  <si>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</si>
  <si>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</si>
  <si>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</si>
  <si>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</si>
  <si>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</si>
  <si>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</si>
  <si>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</si>
  <si>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</si>
  <si>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</si>
  <si>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</si>
  <si>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</si>
  <si>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</si>
  <si>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</si>
  <si>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</si>
  <si>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</si>
  <si>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</si>
  <si>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</si>
  <si>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</si>
  <si>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</si>
  <si>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</si>
  <si>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</si>
  <si>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</si>
  <si>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</si>
  <si>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</si>
  <si>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</si>
  <si>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</si>
  <si>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</si>
  <si>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</si>
  <si>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</si>
  <si>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</si>
  <si>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</si>
  <si>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</si>
  <si>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</si>
  <si>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</si>
  <si>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</si>
  <si>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</si>
  <si>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</si>
  <si>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</si>
  <si>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</si>
  <si>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</si>
  <si>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</si>
  <si>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</si>
  <si>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</si>
  <si>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</si>
  <si>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</si>
  <si>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</si>
  <si>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</si>
  <si>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</si>
  <si>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</si>
  <si>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</si>
  <si>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</si>
  <si>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</si>
  <si>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</si>
  <si>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</si>
  <si>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</si>
  <si>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</si>
  <si>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</si>
  <si>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</si>
  <si>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</si>
  <si>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</si>
  <si>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</si>
  <si>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</si>
  <si>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</si>
  <si>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</si>
  <si>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</si>
  <si>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#12 FY26</t>
  </si>
  <si>
    <t>TO ADD DTA WPP FUNDS</t>
  </si>
  <si>
    <t>BUDGET #12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</si>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</sst>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"/>
  <sheetViews>
    <sheetView tabSelected="1" topLeftCell="A3" zoomScale="110" zoomScaleNormal="110" workbookViewId="0">
      <selection activeCell="A91" sqref="A91"/>
    </sheetView>
  </sheetViews>
  <sheetFormatPr defaultColWidth="9.26953125" defaultRowHeight="12" x14ac:dyDescent="0.3"/>
  <cols>
    <col min="1" max="1" width="70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8" width="22.453125" style="2" hidden="1" customWidth="1"/>
    <col min="19" max="20" width="19" style="2" hidden="1" customWidth="1"/>
    <col min="21" max="21" width="19" style="2" customWidth="1"/>
    <col min="22" max="22" width="13.81640625" style="3" hidden="1" customWidth="1"/>
    <col min="23" max="23" width="13.7265625" style="3" bestFit="1" customWidth="1"/>
    <col min="24" max="24" width="7.7265625" style="3" bestFit="1" customWidth="1"/>
    <col min="25" max="16384" width="9.26953125" style="3"/>
  </cols>
  <sheetData>
    <row r="1" spans="1:22" ht="20.5" x14ac:dyDescent="0.45">
      <c r="A1" s="3" t="s">
        <v>0</v>
      </c>
      <c r="B1" s="87" t="s">
        <v>1</v>
      </c>
      <c r="C1" s="88"/>
      <c r="D1" s="88"/>
      <c r="E1" s="88"/>
      <c r="F1" s="88"/>
      <c r="G1" s="88"/>
      <c r="H1" s="88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2" ht="20.5" x14ac:dyDescent="0.45">
      <c r="B2" s="83"/>
      <c r="C2" s="83"/>
      <c r="D2" s="83"/>
      <c r="E2" s="6"/>
      <c r="F2" s="6"/>
      <c r="G2" s="6"/>
    </row>
    <row r="3" spans="1:22" ht="20.5" x14ac:dyDescent="0.45">
      <c r="A3" s="4" t="s">
        <v>2</v>
      </c>
      <c r="B3" s="83" t="s">
        <v>3</v>
      </c>
      <c r="C3" s="1"/>
    </row>
    <row r="4" spans="1:22" ht="21" thickBot="1" x14ac:dyDescent="0.5">
      <c r="A4" s="4"/>
      <c r="B4" s="5"/>
      <c r="C4" s="1"/>
    </row>
    <row r="5" spans="1:22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127</v>
      </c>
      <c r="V5" s="26" t="s">
        <v>23</v>
      </c>
    </row>
    <row r="6" spans="1:22" s="9" customFormat="1" ht="14.5" hidden="1" x14ac:dyDescent="0.35">
      <c r="A6" s="8" t="s">
        <v>24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26"/>
    </row>
    <row r="7" spans="1:22" s="9" customFormat="1" ht="14.5" hidden="1" x14ac:dyDescent="0.35">
      <c r="A7" s="14" t="s">
        <v>25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65"/>
    </row>
    <row r="8" spans="1:22" s="9" customFormat="1" ht="28.5" hidden="1" x14ac:dyDescent="0.35">
      <c r="A8" s="55" t="s">
        <v>26</v>
      </c>
      <c r="B8" s="15" t="s">
        <v>27</v>
      </c>
      <c r="C8" s="63" t="s">
        <v>28</v>
      </c>
      <c r="D8" s="13" t="s">
        <v>29</v>
      </c>
      <c r="E8" s="13">
        <v>6501</v>
      </c>
      <c r="F8" s="15">
        <v>17.259</v>
      </c>
      <c r="G8" s="64" t="s">
        <v>30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31"/>
      <c r="U8" s="31"/>
      <c r="V8" s="65">
        <f>N8</f>
        <v>1672881</v>
      </c>
    </row>
    <row r="9" spans="1:22" s="9" customFormat="1" ht="28.5" hidden="1" x14ac:dyDescent="0.35">
      <c r="A9" s="55" t="s">
        <v>26</v>
      </c>
      <c r="B9" s="15" t="s">
        <v>31</v>
      </c>
      <c r="C9" s="63" t="s">
        <v>28</v>
      </c>
      <c r="D9" s="13" t="s">
        <v>29</v>
      </c>
      <c r="E9" s="13">
        <v>6501</v>
      </c>
      <c r="F9" s="15">
        <v>17.259</v>
      </c>
      <c r="G9" s="64" t="s">
        <v>30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31"/>
      <c r="U9" s="31"/>
      <c r="V9" s="65">
        <f t="shared" ref="V9:V13" si="0">N9</f>
        <v>1</v>
      </c>
    </row>
    <row r="10" spans="1:22" s="9" customFormat="1" ht="28.5" hidden="1" x14ac:dyDescent="0.35">
      <c r="A10" s="18" t="s">
        <v>32</v>
      </c>
      <c r="B10" s="15" t="s">
        <v>27</v>
      </c>
      <c r="C10" s="63" t="s">
        <v>33</v>
      </c>
      <c r="D10" s="14" t="s">
        <v>34</v>
      </c>
      <c r="E10" s="14">
        <v>6502</v>
      </c>
      <c r="F10" s="14">
        <v>17.257999999999999</v>
      </c>
      <c r="G10" s="64" t="s">
        <v>30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31"/>
      <c r="U10" s="31"/>
      <c r="V10" s="65">
        <f t="shared" si="0"/>
        <v>301336</v>
      </c>
    </row>
    <row r="11" spans="1:22" s="9" customFormat="1" ht="28.5" hidden="1" x14ac:dyDescent="0.35">
      <c r="A11" s="18" t="s">
        <v>32</v>
      </c>
      <c r="B11" s="15" t="s">
        <v>31</v>
      </c>
      <c r="C11" s="63" t="s">
        <v>33</v>
      </c>
      <c r="D11" s="14" t="s">
        <v>34</v>
      </c>
      <c r="E11" s="14">
        <v>6502</v>
      </c>
      <c r="F11" s="14">
        <v>17.257999999999999</v>
      </c>
      <c r="G11" s="64" t="s">
        <v>30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31"/>
      <c r="U11" s="31"/>
      <c r="V11" s="65">
        <f t="shared" si="0"/>
        <v>1</v>
      </c>
    </row>
    <row r="12" spans="1:22" s="9" customFormat="1" ht="28.5" hidden="1" x14ac:dyDescent="0.35">
      <c r="A12" s="30" t="s">
        <v>35</v>
      </c>
      <c r="B12" s="15" t="s">
        <v>27</v>
      </c>
      <c r="C12" s="63" t="s">
        <v>36</v>
      </c>
      <c r="D12" s="14" t="s">
        <v>37</v>
      </c>
      <c r="E12" s="14">
        <v>6503</v>
      </c>
      <c r="F12" s="14">
        <v>17.277999999999999</v>
      </c>
      <c r="G12" s="64" t="s">
        <v>30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31"/>
      <c r="U12" s="31"/>
      <c r="V12" s="65">
        <f t="shared" si="0"/>
        <v>159754</v>
      </c>
    </row>
    <row r="13" spans="1:22" s="9" customFormat="1" ht="28.5" hidden="1" x14ac:dyDescent="0.35">
      <c r="A13" s="30" t="s">
        <v>35</v>
      </c>
      <c r="B13" s="15" t="s">
        <v>31</v>
      </c>
      <c r="C13" s="63" t="s">
        <v>36</v>
      </c>
      <c r="D13" s="14" t="s">
        <v>37</v>
      </c>
      <c r="E13" s="14">
        <v>6503</v>
      </c>
      <c r="F13" s="14">
        <v>17.277999999999999</v>
      </c>
      <c r="G13" s="64" t="s">
        <v>30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65">
        <f t="shared" si="0"/>
        <v>1</v>
      </c>
    </row>
    <row r="14" spans="1:22" s="9" customFormat="1" ht="28.5" hidden="1" x14ac:dyDescent="0.35">
      <c r="A14" s="18" t="s">
        <v>32</v>
      </c>
      <c r="B14" s="15" t="s">
        <v>27</v>
      </c>
      <c r="C14" s="63" t="s">
        <v>38</v>
      </c>
      <c r="D14" s="14" t="s">
        <v>34</v>
      </c>
      <c r="E14" s="14">
        <v>6502</v>
      </c>
      <c r="F14" s="14">
        <v>17.257999999999999</v>
      </c>
      <c r="G14" s="64" t="s">
        <v>30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31"/>
      <c r="U14" s="31"/>
      <c r="V14" s="65">
        <f>P14</f>
        <v>1247040</v>
      </c>
    </row>
    <row r="15" spans="1:22" s="9" customFormat="1" ht="28.5" hidden="1" x14ac:dyDescent="0.35">
      <c r="A15" s="18" t="s">
        <v>32</v>
      </c>
      <c r="B15" s="15" t="s">
        <v>31</v>
      </c>
      <c r="C15" s="63" t="s">
        <v>38</v>
      </c>
      <c r="D15" s="14" t="s">
        <v>34</v>
      </c>
      <c r="E15" s="14">
        <v>6502</v>
      </c>
      <c r="F15" s="14">
        <v>17.257999999999999</v>
      </c>
      <c r="G15" s="64" t="s">
        <v>30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31"/>
      <c r="U15" s="31"/>
      <c r="V15" s="65">
        <f>P15</f>
        <v>1</v>
      </c>
    </row>
    <row r="16" spans="1:22" s="9" customFormat="1" ht="28.5" hidden="1" x14ac:dyDescent="0.35">
      <c r="A16" s="30" t="s">
        <v>35</v>
      </c>
      <c r="B16" s="15" t="s">
        <v>27</v>
      </c>
      <c r="C16" s="63" t="s">
        <v>39</v>
      </c>
      <c r="D16" s="14" t="s">
        <v>37</v>
      </c>
      <c r="E16" s="14">
        <v>6503</v>
      </c>
      <c r="F16" s="14">
        <v>17.277999999999999</v>
      </c>
      <c r="G16" s="64" t="s">
        <v>30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31"/>
      <c r="U16" s="31"/>
      <c r="V16" s="65">
        <f>P16</f>
        <v>588688</v>
      </c>
    </row>
    <row r="17" spans="1:22" s="9" customFormat="1" ht="28.5" hidden="1" x14ac:dyDescent="0.35">
      <c r="A17" s="30" t="s">
        <v>35</v>
      </c>
      <c r="B17" s="15" t="s">
        <v>31</v>
      </c>
      <c r="C17" s="63" t="s">
        <v>39</v>
      </c>
      <c r="D17" s="14" t="s">
        <v>37</v>
      </c>
      <c r="E17" s="14">
        <v>6503</v>
      </c>
      <c r="F17" s="14">
        <v>17.277999999999999</v>
      </c>
      <c r="G17" s="64" t="s">
        <v>30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31"/>
      <c r="V17" s="65">
        <f>P17</f>
        <v>1</v>
      </c>
    </row>
    <row r="18" spans="1:22" s="9" customFormat="1" ht="14.5" hidden="1" x14ac:dyDescent="0.35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65"/>
    </row>
    <row r="19" spans="1:22" s="9" customFormat="1" ht="14.5" hidden="1" x14ac:dyDescent="0.35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65"/>
    </row>
    <row r="20" spans="1:22" s="9" customFormat="1" ht="28.5" hidden="1" x14ac:dyDescent="0.35">
      <c r="A20" s="38" t="s">
        <v>40</v>
      </c>
      <c r="B20" s="15" t="s">
        <v>27</v>
      </c>
      <c r="C20" s="63" t="s">
        <v>41</v>
      </c>
      <c r="D20" s="13" t="s">
        <v>29</v>
      </c>
      <c r="E20" s="14">
        <v>6407</v>
      </c>
      <c r="F20" s="15">
        <v>17.259</v>
      </c>
      <c r="G20" s="64" t="s">
        <v>30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74999</v>
      </c>
      <c r="S20" s="31"/>
      <c r="T20" s="31"/>
      <c r="U20" s="31"/>
      <c r="V20" s="65">
        <f>R20</f>
        <v>74999</v>
      </c>
    </row>
    <row r="21" spans="1:22" s="9" customFormat="1" ht="28.5" hidden="1" x14ac:dyDescent="0.35">
      <c r="A21" s="38" t="s">
        <v>40</v>
      </c>
      <c r="B21" s="15" t="s">
        <v>42</v>
      </c>
      <c r="C21" s="63" t="s">
        <v>41</v>
      </c>
      <c r="D21" s="13" t="s">
        <v>29</v>
      </c>
      <c r="E21" s="14">
        <v>6407</v>
      </c>
      <c r="F21" s="15">
        <v>17.259</v>
      </c>
      <c r="G21" s="64" t="s">
        <v>30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1</v>
      </c>
      <c r="S21" s="31"/>
      <c r="T21" s="31"/>
      <c r="U21" s="31"/>
      <c r="V21" s="65">
        <f>R21</f>
        <v>1</v>
      </c>
    </row>
    <row r="22" spans="1:22" s="9" customFormat="1" ht="16" hidden="1" thickBot="1" x14ac:dyDescent="0.4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2"/>
    </row>
    <row r="23" spans="1:22" s="9" customFormat="1" ht="15.75" hidden="1" customHeight="1" x14ac:dyDescent="0.35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2"/>
    </row>
    <row r="24" spans="1:22" s="9" customFormat="1" ht="14.5" hidden="1" x14ac:dyDescent="0.35">
      <c r="A24" s="8" t="s">
        <v>24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2"/>
    </row>
    <row r="25" spans="1:22" s="9" customFormat="1" ht="14.5" hidden="1" x14ac:dyDescent="0.35">
      <c r="A25" s="14" t="s">
        <v>43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2"/>
    </row>
    <row r="26" spans="1:22" s="9" customFormat="1" ht="15.5" hidden="1" x14ac:dyDescent="0.35">
      <c r="A26" s="18" t="s">
        <v>44</v>
      </c>
      <c r="B26" s="53" t="s">
        <v>45</v>
      </c>
      <c r="C26" s="56" t="s">
        <v>46</v>
      </c>
      <c r="D26" s="57" t="s">
        <v>47</v>
      </c>
      <c r="E26" s="56" t="s">
        <v>48</v>
      </c>
      <c r="F26" s="56" t="s">
        <v>49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4"/>
      <c r="T26" s="34"/>
      <c r="U26" s="34"/>
      <c r="V26" s="32">
        <f>SUM(M26)</f>
        <v>95000</v>
      </c>
    </row>
    <row r="27" spans="1:22" s="9" customFormat="1" ht="14.5" hidden="1" x14ac:dyDescent="0.35">
      <c r="A27" s="36" t="s">
        <v>50</v>
      </c>
      <c r="B27" s="53" t="s">
        <v>45</v>
      </c>
      <c r="C27" s="76" t="s">
        <v>51</v>
      </c>
      <c r="D27" s="57" t="s">
        <v>52</v>
      </c>
      <c r="E27" s="57" t="s">
        <v>53</v>
      </c>
      <c r="F27" s="15" t="s">
        <v>49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5"/>
      <c r="T27" s="35"/>
      <c r="U27" s="35"/>
      <c r="V27" s="32">
        <f>SUM(L27)</f>
        <v>855855.97</v>
      </c>
    </row>
    <row r="28" spans="1:22" s="9" customFormat="1" ht="15" hidden="1" thickBot="1" x14ac:dyDescent="0.4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2"/>
    </row>
    <row r="29" spans="1:22" s="9" customFormat="1" ht="15" hidden="1" thickTop="1" x14ac:dyDescent="0.35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2"/>
    </row>
    <row r="30" spans="1:22" s="9" customFormat="1" ht="14.5" hidden="1" x14ac:dyDescent="0.35">
      <c r="A30" s="8" t="s">
        <v>24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5"/>
    </row>
    <row r="31" spans="1:22" s="9" customFormat="1" ht="14.5" hidden="1" x14ac:dyDescent="0.35">
      <c r="A31" s="14" t="s">
        <v>54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5"/>
    </row>
    <row r="32" spans="1:22" s="9" customFormat="1" ht="14.5" hidden="1" x14ac:dyDescent="0.35">
      <c r="A32" s="38" t="s">
        <v>55</v>
      </c>
      <c r="B32" s="15" t="s">
        <v>45</v>
      </c>
      <c r="C32" s="27" t="s">
        <v>56</v>
      </c>
      <c r="D32" s="27" t="s">
        <v>57</v>
      </c>
      <c r="E32" s="29" t="s">
        <v>58</v>
      </c>
      <c r="F32" s="26">
        <v>17.800999999999998</v>
      </c>
      <c r="G32" s="64" t="s">
        <v>59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5">
        <f>SUM(J32:K32)</f>
        <v>30505.139279999996</v>
      </c>
    </row>
    <row r="33" spans="1:23" s="9" customFormat="1" ht="14.5" hidden="1" x14ac:dyDescent="0.35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65"/>
    </row>
    <row r="34" spans="1:23" s="17" customFormat="1" ht="14.5" hidden="1" x14ac:dyDescent="0.3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5"/>
    </row>
    <row r="35" spans="1:23" s="9" customFormat="1" ht="14.5" hidden="1" x14ac:dyDescent="0.35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5"/>
    </row>
    <row r="36" spans="1:23" s="9" customFormat="1" ht="14.5" hidden="1" x14ac:dyDescent="0.35">
      <c r="A36" s="28" t="s">
        <v>24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5"/>
    </row>
    <row r="37" spans="1:23" s="9" customFormat="1" ht="14.5" hidden="1" x14ac:dyDescent="0.35">
      <c r="A37" s="14" t="s">
        <v>60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5"/>
    </row>
    <row r="38" spans="1:23" s="9" customFormat="1" ht="30.5" hidden="1" x14ac:dyDescent="0.35">
      <c r="A38" s="66" t="s">
        <v>61</v>
      </c>
      <c r="B38" s="68" t="s">
        <v>45</v>
      </c>
      <c r="C38" s="69" t="s">
        <v>62</v>
      </c>
      <c r="D38" s="70" t="s">
        <v>63</v>
      </c>
      <c r="E38" s="70" t="s">
        <v>64</v>
      </c>
      <c r="F38" s="70">
        <v>17.225000000000001</v>
      </c>
      <c r="G38" s="71" t="s">
        <v>65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5"/>
      <c r="W38" s="41"/>
    </row>
    <row r="39" spans="1:23" s="9" customFormat="1" ht="30.5" hidden="1" x14ac:dyDescent="0.35">
      <c r="A39" s="67" t="s">
        <v>61</v>
      </c>
      <c r="B39" s="72" t="s">
        <v>66</v>
      </c>
      <c r="C39" s="73" t="s">
        <v>62</v>
      </c>
      <c r="D39" s="74" t="s">
        <v>63</v>
      </c>
      <c r="E39" s="74" t="s">
        <v>64</v>
      </c>
      <c r="F39" s="74">
        <v>17.225000000000001</v>
      </c>
      <c r="G39" s="71" t="s">
        <v>65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65"/>
      <c r="W39" s="39"/>
    </row>
    <row r="40" spans="1:23" s="9" customFormat="1" ht="14.5" hidden="1" x14ac:dyDescent="0.35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5"/>
    </row>
    <row r="41" spans="1:23" s="9" customFormat="1" ht="14.5" x14ac:dyDescent="0.35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5"/>
    </row>
    <row r="42" spans="1:23" s="9" customFormat="1" ht="14.5" x14ac:dyDescent="0.35">
      <c r="A42" s="28" t="s">
        <v>24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5"/>
    </row>
    <row r="43" spans="1:23" s="9" customFormat="1" ht="14.5" x14ac:dyDescent="0.35">
      <c r="A43" s="14" t="s">
        <v>67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5"/>
    </row>
    <row r="44" spans="1:23" s="9" customFormat="1" ht="14.5" hidden="1" x14ac:dyDescent="0.35">
      <c r="A44" s="18" t="s">
        <v>68</v>
      </c>
      <c r="B44" s="15" t="s">
        <v>27</v>
      </c>
      <c r="C44" s="14" t="s">
        <v>69</v>
      </c>
      <c r="D44" s="14" t="s">
        <v>70</v>
      </c>
      <c r="E44" s="14" t="s">
        <v>71</v>
      </c>
      <c r="F44" s="15">
        <v>17.207000000000001</v>
      </c>
      <c r="G44" s="78" t="s">
        <v>72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34"/>
      <c r="T44" s="34"/>
      <c r="U44" s="34"/>
      <c r="V44" s="65">
        <f>SUM(O44)</f>
        <v>644215.09</v>
      </c>
    </row>
    <row r="45" spans="1:23" s="17" customFormat="1" ht="14.5" hidden="1" x14ac:dyDescent="0.35">
      <c r="A45" s="18" t="s">
        <v>68</v>
      </c>
      <c r="B45" s="15" t="s">
        <v>31</v>
      </c>
      <c r="C45" s="14" t="s">
        <v>69</v>
      </c>
      <c r="D45" s="14" t="s">
        <v>70</v>
      </c>
      <c r="E45" s="14" t="s">
        <v>71</v>
      </c>
      <c r="F45" s="15">
        <v>17.207000000000001</v>
      </c>
      <c r="G45" s="78" t="s">
        <v>72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35"/>
      <c r="T45" s="35"/>
      <c r="U45" s="35"/>
      <c r="V45" s="65">
        <f t="shared" ref="V45:V47" si="1">SUM(O45)</f>
        <v>1</v>
      </c>
    </row>
    <row r="46" spans="1:23" s="17" customFormat="1" ht="14.5" hidden="1" x14ac:dyDescent="0.35">
      <c r="A46" s="18" t="s">
        <v>73</v>
      </c>
      <c r="B46" s="15" t="s">
        <v>27</v>
      </c>
      <c r="C46" s="14" t="s">
        <v>69</v>
      </c>
      <c r="D46" s="14" t="s">
        <v>70</v>
      </c>
      <c r="E46" s="14" t="s">
        <v>74</v>
      </c>
      <c r="F46" s="15" t="s">
        <v>75</v>
      </c>
      <c r="G46" s="78" t="s">
        <v>72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35"/>
      <c r="T46" s="35"/>
      <c r="U46" s="35"/>
      <c r="V46" s="65">
        <f t="shared" si="1"/>
        <v>55473.13</v>
      </c>
    </row>
    <row r="47" spans="1:23" s="9" customFormat="1" ht="14.5" hidden="1" x14ac:dyDescent="0.35">
      <c r="A47" s="18" t="s">
        <v>73</v>
      </c>
      <c r="B47" s="15" t="s">
        <v>31</v>
      </c>
      <c r="C47" s="14" t="s">
        <v>69</v>
      </c>
      <c r="D47" s="14" t="s">
        <v>70</v>
      </c>
      <c r="E47" s="14" t="s">
        <v>74</v>
      </c>
      <c r="F47" s="15" t="s">
        <v>75</v>
      </c>
      <c r="G47" s="78" t="s">
        <v>72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35"/>
      <c r="T47" s="35"/>
      <c r="U47" s="35"/>
      <c r="V47" s="65">
        <f t="shared" si="1"/>
        <v>1</v>
      </c>
    </row>
    <row r="48" spans="1:23" s="9" customFormat="1" ht="15.5" hidden="1" x14ac:dyDescent="0.35">
      <c r="A48" s="61"/>
      <c r="B48" s="15"/>
      <c r="C48" s="62" t="s">
        <v>76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5">
        <f>SUM(H48:I48)</f>
        <v>0</v>
      </c>
    </row>
    <row r="49" spans="1:22" s="9" customFormat="1" ht="15.5" hidden="1" x14ac:dyDescent="0.35">
      <c r="A49" s="61" t="s">
        <v>77</v>
      </c>
      <c r="B49" s="15" t="s">
        <v>27</v>
      </c>
      <c r="C49" s="79" t="s">
        <v>78</v>
      </c>
      <c r="D49" s="79" t="s">
        <v>79</v>
      </c>
      <c r="E49" s="14" t="s">
        <v>80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35"/>
      <c r="T49" s="35"/>
      <c r="U49" s="35"/>
      <c r="V49" s="65">
        <f>Q49</f>
        <v>13758.1</v>
      </c>
    </row>
    <row r="50" spans="1:22" s="9" customFormat="1" ht="15.5" hidden="1" x14ac:dyDescent="0.35">
      <c r="A50" s="61" t="s">
        <v>81</v>
      </c>
      <c r="B50" s="15" t="s">
        <v>27</v>
      </c>
      <c r="C50" s="80" t="s">
        <v>82</v>
      </c>
      <c r="D50" s="80" t="s">
        <v>83</v>
      </c>
      <c r="E50" s="14" t="s">
        <v>84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35"/>
      <c r="T50" s="35"/>
      <c r="U50" s="35"/>
      <c r="V50" s="65">
        <f>Q50</f>
        <v>8750</v>
      </c>
    </row>
    <row r="51" spans="1:22" s="9" customFormat="1" ht="15.5" hidden="1" x14ac:dyDescent="0.35">
      <c r="A51" s="61" t="s">
        <v>85</v>
      </c>
      <c r="B51" s="15" t="s">
        <v>27</v>
      </c>
      <c r="C51" s="82" t="s">
        <v>86</v>
      </c>
      <c r="D51" s="82" t="s">
        <v>87</v>
      </c>
      <c r="E51" s="14" t="s">
        <v>88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>
        <v>10318.58</v>
      </c>
      <c r="T51" s="35"/>
      <c r="U51" s="35"/>
      <c r="V51" s="65">
        <f>S51</f>
        <v>10318.58</v>
      </c>
    </row>
    <row r="52" spans="1:22" s="9" customFormat="1" ht="15.5" hidden="1" x14ac:dyDescent="0.35">
      <c r="A52" s="61" t="s">
        <v>89</v>
      </c>
      <c r="B52" s="15" t="s">
        <v>27</v>
      </c>
      <c r="C52" s="85" t="s">
        <v>90</v>
      </c>
      <c r="D52" s="86" t="s">
        <v>91</v>
      </c>
      <c r="E52" s="14" t="s">
        <v>92</v>
      </c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430.44</v>
      </c>
      <c r="U52" s="35"/>
      <c r="V52" s="65">
        <f>T52</f>
        <v>430.44</v>
      </c>
    </row>
    <row r="53" spans="1:22" s="9" customFormat="1" ht="15.5" x14ac:dyDescent="0.35">
      <c r="A53" s="61" t="s">
        <v>130</v>
      </c>
      <c r="B53" s="15" t="s">
        <v>27</v>
      </c>
      <c r="C53" s="62" t="s">
        <v>131</v>
      </c>
      <c r="D53" s="14" t="s">
        <v>132</v>
      </c>
      <c r="E53" s="14" t="s">
        <v>133</v>
      </c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>
        <v>126574.9058012008</v>
      </c>
      <c r="V53" s="65">
        <f>U53</f>
        <v>126574.9058012008</v>
      </c>
    </row>
    <row r="54" spans="1:22" s="9" customFormat="1" ht="15.5" x14ac:dyDescent="0.35">
      <c r="A54" s="61"/>
      <c r="B54" s="15"/>
      <c r="C54" s="81"/>
      <c r="D54" s="81"/>
      <c r="E54" s="14"/>
      <c r="F54" s="14"/>
      <c r="G54" s="56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65"/>
    </row>
    <row r="55" spans="1:22" s="9" customFormat="1" ht="14.5" x14ac:dyDescent="0.35">
      <c r="A55" s="16"/>
      <c r="B55" s="16"/>
      <c r="C55" s="16"/>
      <c r="D55" s="13"/>
      <c r="E55" s="13"/>
      <c r="F55" s="13"/>
      <c r="G55" s="1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65">
        <f>SUM(H55:H55)</f>
        <v>0</v>
      </c>
    </row>
    <row r="56" spans="1:22" s="9" customFormat="1" ht="14.5" x14ac:dyDescent="0.35">
      <c r="A56" s="18" t="s">
        <v>93</v>
      </c>
      <c r="B56" s="18"/>
      <c r="C56" s="20"/>
      <c r="D56" s="20"/>
      <c r="E56" s="20"/>
      <c r="F56" s="20"/>
      <c r="G56" s="20"/>
      <c r="H56" s="34">
        <f>SUM(H8:H55)</f>
        <v>657009.08641753194</v>
      </c>
      <c r="I56" s="34">
        <f>SUM(I55:I55)</f>
        <v>0</v>
      </c>
      <c r="J56" s="34">
        <f>SUM(J30:J34)</f>
        <v>27031</v>
      </c>
      <c r="K56" s="34">
        <f>SUM(K30:K34)</f>
        <v>3474.1392799999958</v>
      </c>
      <c r="L56" s="34">
        <f>SUM(L25:L28)</f>
        <v>855855.97</v>
      </c>
      <c r="M56" s="34">
        <f>SUM(M26:M28)</f>
        <v>95000</v>
      </c>
      <c r="N56" s="34">
        <f>SUM(N7:N15)</f>
        <v>2133974</v>
      </c>
      <c r="O56" s="34">
        <f>SUM(O44:O47)</f>
        <v>699690.22</v>
      </c>
      <c r="P56" s="34">
        <f>SUM(P14:P17)</f>
        <v>1835730</v>
      </c>
      <c r="Q56" s="34">
        <f>SUM(Q49:Q50)</f>
        <v>22508.1</v>
      </c>
      <c r="R56" s="34">
        <f>SUM(R20:R21)</f>
        <v>75000</v>
      </c>
      <c r="S56" s="34">
        <f>SUM(S43:S52)</f>
        <v>10318.58</v>
      </c>
      <c r="T56" s="34">
        <f>SUM(T43:T54)</f>
        <v>430.44</v>
      </c>
      <c r="U56" s="34">
        <f>SUM(U43:U54)</f>
        <v>126574.9058012008</v>
      </c>
      <c r="V56" s="65"/>
    </row>
    <row r="57" spans="1:22" s="9" customFormat="1" ht="14.5" x14ac:dyDescent="0.35">
      <c r="A57" s="21"/>
      <c r="B57" s="21"/>
      <c r="C57" s="22"/>
      <c r="D57" s="22"/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4"/>
    </row>
    <row r="58" spans="1:22" s="9" customFormat="1" ht="14.5" x14ac:dyDescent="0.35">
      <c r="A58" s="17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2" s="9" customFormat="1" ht="14.5" hidden="1" x14ac:dyDescent="0.35">
      <c r="A59" s="17" t="s">
        <v>95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2" s="9" customFormat="1" ht="14.5" hidden="1" x14ac:dyDescent="0.35">
      <c r="A60" s="17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2" ht="14.5" hidden="1" x14ac:dyDescent="0.35">
      <c r="A61" s="17" t="s">
        <v>97</v>
      </c>
    </row>
    <row r="62" spans="1:22" ht="14.5" hidden="1" x14ac:dyDescent="0.35">
      <c r="A62" s="21" t="s">
        <v>98</v>
      </c>
    </row>
    <row r="63" spans="1:22" ht="14.5" hidden="1" x14ac:dyDescent="0.35">
      <c r="A63" s="17" t="s">
        <v>99</v>
      </c>
    </row>
    <row r="64" spans="1:22" ht="14.5" hidden="1" x14ac:dyDescent="0.35">
      <c r="A64" s="21" t="s">
        <v>98</v>
      </c>
    </row>
    <row r="65" spans="1:1" ht="14.5" hidden="1" x14ac:dyDescent="0.35">
      <c r="A65" s="17" t="s">
        <v>100</v>
      </c>
    </row>
    <row r="66" spans="1:1" ht="14.5" hidden="1" x14ac:dyDescent="0.35">
      <c r="A66" s="21" t="s">
        <v>101</v>
      </c>
    </row>
    <row r="67" spans="1:1" ht="14.5" hidden="1" x14ac:dyDescent="0.35">
      <c r="A67" s="17" t="s">
        <v>102</v>
      </c>
    </row>
    <row r="68" spans="1:1" ht="14.5" hidden="1" x14ac:dyDescent="0.35">
      <c r="A68" s="21" t="s">
        <v>103</v>
      </c>
    </row>
    <row r="69" spans="1:1" ht="16.5" hidden="1" customHeight="1" x14ac:dyDescent="0.35">
      <c r="A69" s="17" t="s">
        <v>104</v>
      </c>
    </row>
    <row r="70" spans="1:1" ht="14.5" hidden="1" x14ac:dyDescent="0.35">
      <c r="A70" s="21" t="s">
        <v>105</v>
      </c>
    </row>
    <row r="71" spans="1:1" ht="14.5" hidden="1" x14ac:dyDescent="0.35">
      <c r="A71" s="17" t="s">
        <v>106</v>
      </c>
    </row>
    <row r="72" spans="1:1" ht="14.5" hidden="1" x14ac:dyDescent="0.35">
      <c r="A72" s="21" t="s">
        <v>107</v>
      </c>
    </row>
    <row r="73" spans="1:1" ht="14.5" hidden="1" x14ac:dyDescent="0.35">
      <c r="A73" s="17" t="s">
        <v>108</v>
      </c>
    </row>
    <row r="74" spans="1:1" ht="14.5" hidden="1" x14ac:dyDescent="0.35">
      <c r="A74" s="21" t="s">
        <v>105</v>
      </c>
    </row>
    <row r="75" spans="1:1" ht="14.5" hidden="1" x14ac:dyDescent="0.35">
      <c r="A75" s="17" t="s">
        <v>109</v>
      </c>
    </row>
    <row r="76" spans="1:1" ht="14.5" hidden="1" x14ac:dyDescent="0.35">
      <c r="A76" s="21" t="s">
        <v>110</v>
      </c>
    </row>
    <row r="77" spans="1:1" ht="14.5" hidden="1" x14ac:dyDescent="0.35">
      <c r="A77" s="17" t="s">
        <v>111</v>
      </c>
    </row>
    <row r="78" spans="1:1" ht="14.5" hidden="1" x14ac:dyDescent="0.35">
      <c r="A78" s="21" t="s">
        <v>112</v>
      </c>
    </row>
    <row r="79" spans="1:1" ht="14.5" hidden="1" x14ac:dyDescent="0.35">
      <c r="A79" s="17" t="s">
        <v>113</v>
      </c>
    </row>
    <row r="80" spans="1:1" ht="14.5" hidden="1" x14ac:dyDescent="0.35">
      <c r="A80" s="21" t="s">
        <v>110</v>
      </c>
    </row>
    <row r="81" spans="1:1" ht="14.5" hidden="1" x14ac:dyDescent="0.35">
      <c r="A81" s="17" t="s">
        <v>114</v>
      </c>
    </row>
    <row r="82" spans="1:1" ht="14.5" hidden="1" x14ac:dyDescent="0.35">
      <c r="A82" s="21" t="s">
        <v>110</v>
      </c>
    </row>
    <row r="83" spans="1:1" ht="14.5" x14ac:dyDescent="0.35">
      <c r="A83" s="17" t="s">
        <v>129</v>
      </c>
    </row>
    <row r="84" spans="1:1" ht="14.5" x14ac:dyDescent="0.35">
      <c r="A84" s="21" t="s">
        <v>128</v>
      </c>
    </row>
    <row r="96" spans="1:1" ht="14.5" x14ac:dyDescent="0.35">
      <c r="A96" s="9" t="s">
        <v>115</v>
      </c>
    </row>
    <row r="97" spans="1:1" ht="14.5" x14ac:dyDescent="0.35">
      <c r="A97" s="60" t="s">
        <v>116</v>
      </c>
    </row>
    <row r="98" spans="1:1" ht="14.5" x14ac:dyDescent="0.35">
      <c r="A98" s="9" t="s">
        <v>117</v>
      </c>
    </row>
    <row r="99" spans="1:1" ht="14.5" x14ac:dyDescent="0.35">
      <c r="A99" s="60" t="s">
        <v>118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119</v>
      </c>
      <c r="C1" s="45"/>
      <c r="D1" s="49"/>
      <c r="E1" s="49"/>
      <c r="F1" s="49"/>
    </row>
    <row r="2" spans="2:6" ht="13" x14ac:dyDescent="0.25">
      <c r="B2" s="45" t="s">
        <v>120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121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122</v>
      </c>
      <c r="C6" s="45"/>
      <c r="D6" s="49"/>
      <c r="E6" s="49" t="s">
        <v>123</v>
      </c>
      <c r="F6" s="49" t="s">
        <v>124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125</v>
      </c>
      <c r="C8" s="48"/>
      <c r="D8" s="51"/>
      <c r="E8" s="51">
        <v>1</v>
      </c>
      <c r="F8" s="52" t="s">
        <v>126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046D53-97B5-43BC-AD48-79C11F477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