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HAMPDEN REB BUDGETS/"/>
    </mc:Choice>
  </mc:AlternateContent>
  <xr:revisionPtr revIDLastSave="0" documentId="8_{EDE71BBD-2551-47C6-8540-9D47AAD5E4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2" l="1"/>
  <c r="R46" i="2"/>
  <c r="Q49" i="2"/>
  <c r="R17" i="2"/>
  <c r="R16" i="2"/>
  <c r="R15" i="2"/>
  <c r="R14" i="2"/>
  <c r="P49" i="2"/>
  <c r="R42" i="2"/>
  <c r="R44" i="2"/>
  <c r="O43" i="2"/>
  <c r="R43" i="2" s="1"/>
  <c r="O41" i="2"/>
  <c r="O49" i="2" s="1"/>
  <c r="N49" i="2"/>
  <c r="R9" i="2"/>
  <c r="R10" i="2"/>
  <c r="R11" i="2"/>
  <c r="R12" i="2"/>
  <c r="R13" i="2"/>
  <c r="R8" i="2"/>
  <c r="R23" i="2"/>
  <c r="M49" i="2"/>
  <c r="R24" i="2"/>
  <c r="L49" i="2"/>
  <c r="K49" i="2"/>
  <c r="R29" i="2"/>
  <c r="J49" i="2"/>
  <c r="H35" i="2"/>
  <c r="H49" i="2" s="1"/>
  <c r="R45" i="2"/>
  <c r="R41" i="2" l="1"/>
  <c r="I49" i="2"/>
  <c r="R48" i="2"/>
</calcChain>
</file>

<file path=xl/sharedStrings.xml><?xml version="1.0" encoding="utf-8"?>
<sst xmlns="http://schemas.openxmlformats.org/spreadsheetml/2006/main" count="180" uniqueCount="109">
  <si>
    <t xml:space="preserve"> </t>
  </si>
  <si>
    <t>ONE STOP CAREER CENTERS</t>
  </si>
  <si>
    <t>HAMPDEN REB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</si>
  <si>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</si>
  <si>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</si>
  <si>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</si>
  <si>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</si>
  <si>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</si>
  <si>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</si>
  <si>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</si>
  <si>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</si>
  <si>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</si>
  <si>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</si>
  <si>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</si>
  <si>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</si>
  <si>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</si>
  <si>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</si>
  <si>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</si>
  <si>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</si>
  <si>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TOTAL</t>
  </si>
  <si>
    <t>MMARS DOCUMENT ID</t>
  </si>
  <si>
    <t>CT EOL 26CCHAMPWIA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</si>
  <si>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</si>
  <si>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</si>
  <si>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</si>
  <si>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</si>
  <si>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</si>
  <si>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</si>
  <si>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</si>
  <si>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</si>
  <si>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</si>
  <si>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</si>
  <si>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</si>
  <si>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</si>
  <si>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</si>
  <si>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</si>
  <si>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26CCHAMPSOSWTF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</si>
  <si>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</si>
  <si>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</si>
  <si>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</si>
  <si>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</si>
  <si>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</si>
  <si>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</si>
  <si>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</si>
  <si>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</si>
  <si>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</si>
  <si>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</si>
  <si>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26CCHAMPVETSUI</t>
  </si>
  <si>
    <t>JVSG</t>
  </si>
  <si>
    <t>FVETS2025</t>
  </si>
  <si>
    <t>7002-6628</t>
  </si>
  <si>
    <t>K109</t>
  </si>
  <si>
    <t>DV35786-21-55-5-25</t>
  </si>
  <si>
    <t>CT EOL 26CCHAMPNEGREA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</si>
  <si>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</si>
  <si>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</si>
  <si>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</si>
  <si>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</si>
  <si>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</si>
  <si>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</si>
  <si>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26CCHAMPWP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</si>
  <si>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</si>
  <si>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</si>
  <si>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</si>
  <si>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</si>
  <si>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</si>
  <si>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</si>
  <si>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</si>
  <si>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</si>
  <si>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</si>
  <si>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</si>
  <si>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</si>
  <si>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</si>
  <si>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</si>
  <si>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</si>
  <si>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</si>
  <si>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</si>
  <si>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</si>
  <si>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</si>
  <si>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</si>
  <si>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</si>
  <si>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</si>
  <si>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</si>
  <si>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</si>
  <si>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</si>
  <si>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</si>
  <si>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VENDOR CUSTOMER CODE</t>
  </si>
  <si>
    <t>VC6000227012</t>
  </si>
  <si>
    <t>UEI #</t>
  </si>
  <si>
    <t>K2VQNMQHQTK6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</si>
  <si>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</si>
  <si>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</si>
  <si>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</si>
  <si>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</si>
  <si>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</si>
  <si>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</si>
  <si>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</si>
  <si>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</si>
  <si>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TO ADD PARTNER FUNDS</t>
  </si>
  <si>
    <t>BUDGET #8 FY26 DEC 3 2025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</si>
  <si>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</si>
  <si>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</si>
  <si>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</si>
  <si>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</si>
  <si>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</si>
  <si>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</si>
  <si>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</si>
  <si>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</si>
  <si>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BUDGET #8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</si>
</sst>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9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3" fontId="7" fillId="0" borderId="0" xfId="0" applyNumberFormat="1" applyFont="1"/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center" wrapText="1" readingOrder="1"/>
    </xf>
    <xf numFmtId="0" fontId="19" fillId="0" borderId="11" xfId="0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1" fillId="0" borderId="11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1"/>
  <sheetViews>
    <sheetView tabSelected="1" topLeftCell="B39" zoomScale="110" zoomScaleNormal="110" workbookViewId="0">
      <selection activeCell="B71" sqref="B71"/>
    </sheetView>
  </sheetViews>
  <sheetFormatPr defaultColWidth="9.26953125" defaultRowHeight="12" x14ac:dyDescent="0.3"/>
  <cols>
    <col min="1" max="1" width="63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19.453125" style="2" customWidth="1"/>
    <col min="8" max="10" width="19.7265625" style="2" hidden="1" customWidth="1"/>
    <col min="11" max="12" width="18" style="2" hidden="1" customWidth="1"/>
    <col min="13" max="16" width="22.453125" style="2" hidden="1" customWidth="1"/>
    <col min="17" max="17" width="22.453125" style="2" customWidth="1"/>
    <col min="18" max="18" width="13.81640625" style="3" hidden="1" customWidth="1"/>
    <col min="19" max="19" width="13.7265625" style="3" bestFit="1" customWidth="1"/>
    <col min="20" max="20" width="7.7265625" style="3" bestFit="1" customWidth="1"/>
    <col min="21" max="16384" width="9.26953125" style="3"/>
  </cols>
  <sheetData>
    <row r="1" spans="1:18" ht="20.5" x14ac:dyDescent="0.45">
      <c r="A1" s="3" t="s">
        <v>0</v>
      </c>
      <c r="B1" s="83" t="s">
        <v>1</v>
      </c>
      <c r="C1" s="84"/>
      <c r="D1" s="84"/>
      <c r="E1" s="84"/>
      <c r="F1" s="84"/>
      <c r="G1" s="84"/>
      <c r="H1" s="84"/>
      <c r="I1" s="82"/>
      <c r="J1" s="82"/>
      <c r="K1" s="82"/>
      <c r="L1" s="82"/>
      <c r="M1" s="82"/>
      <c r="N1" s="82"/>
      <c r="O1" s="82"/>
      <c r="P1" s="82"/>
      <c r="Q1" s="82"/>
    </row>
    <row r="2" spans="1:18" ht="20.5" x14ac:dyDescent="0.45">
      <c r="B2" s="81"/>
      <c r="C2" s="81"/>
      <c r="D2" s="81"/>
      <c r="E2" s="6"/>
      <c r="F2" s="6"/>
      <c r="G2" s="6"/>
    </row>
    <row r="3" spans="1:18" ht="20.5" x14ac:dyDescent="0.45">
      <c r="A3" s="4" t="s">
        <v>2</v>
      </c>
      <c r="B3" s="81" t="s">
        <v>3</v>
      </c>
      <c r="C3" s="1"/>
    </row>
    <row r="4" spans="1:18" ht="21" thickBot="1" x14ac:dyDescent="0.5">
      <c r="A4" s="4"/>
      <c r="B4" s="5"/>
      <c r="C4" s="1"/>
    </row>
    <row r="5" spans="1:18" s="9" customFormat="1" ht="29.5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54" t="s">
        <v>9</v>
      </c>
      <c r="H5" s="8" t="s">
        <v>10</v>
      </c>
      <c r="I5" s="54" t="s">
        <v>11</v>
      </c>
      <c r="J5" s="77" t="s">
        <v>12</v>
      </c>
      <c r="K5" s="77" t="s">
        <v>13</v>
      </c>
      <c r="L5" s="77" t="s">
        <v>14</v>
      </c>
      <c r="M5" s="77" t="s">
        <v>15</v>
      </c>
      <c r="N5" s="77" t="s">
        <v>16</v>
      </c>
      <c r="O5" s="77" t="s">
        <v>17</v>
      </c>
      <c r="P5" s="77" t="s">
        <v>18</v>
      </c>
      <c r="Q5" s="31" t="s">
        <v>108</v>
      </c>
      <c r="R5" s="26" t="s">
        <v>19</v>
      </c>
    </row>
    <row r="6" spans="1:18" s="9" customFormat="1" ht="14.5" hidden="1" x14ac:dyDescent="0.35">
      <c r="A6" s="8" t="s">
        <v>20</v>
      </c>
      <c r="B6" s="8"/>
      <c r="C6" s="8"/>
      <c r="D6" s="8"/>
      <c r="E6" s="8"/>
      <c r="F6" s="8"/>
      <c r="G6" s="8"/>
      <c r="H6" s="31"/>
      <c r="I6" s="31"/>
      <c r="J6" s="31"/>
      <c r="K6" s="31"/>
      <c r="L6" s="31"/>
      <c r="M6" s="31"/>
      <c r="N6" s="31"/>
      <c r="O6" s="31"/>
      <c r="P6" s="31"/>
      <c r="Q6" s="31"/>
      <c r="R6" s="26"/>
    </row>
    <row r="7" spans="1:18" s="9" customFormat="1" ht="14.5" hidden="1" x14ac:dyDescent="0.35">
      <c r="A7" s="14" t="s">
        <v>21</v>
      </c>
      <c r="B7" s="8"/>
      <c r="C7" s="8"/>
      <c r="D7" s="8"/>
      <c r="E7" s="8"/>
      <c r="F7" s="8"/>
      <c r="G7" s="8"/>
      <c r="H7" s="31"/>
      <c r="I7" s="31"/>
      <c r="J7" s="31"/>
      <c r="K7" s="31"/>
      <c r="L7" s="31"/>
      <c r="M7" s="31"/>
      <c r="N7" s="31"/>
      <c r="O7" s="31"/>
      <c r="P7" s="31"/>
      <c r="Q7" s="31"/>
      <c r="R7" s="67"/>
    </row>
    <row r="8" spans="1:18" s="9" customFormat="1" ht="28.5" hidden="1" x14ac:dyDescent="0.35">
      <c r="A8" s="55" t="s">
        <v>22</v>
      </c>
      <c r="B8" s="15" t="s">
        <v>23</v>
      </c>
      <c r="C8" s="65" t="s">
        <v>24</v>
      </c>
      <c r="D8" s="13" t="s">
        <v>25</v>
      </c>
      <c r="E8" s="13">
        <v>6501</v>
      </c>
      <c r="F8" s="15">
        <v>17.259</v>
      </c>
      <c r="G8" s="66" t="s">
        <v>26</v>
      </c>
      <c r="H8" s="31"/>
      <c r="I8" s="31"/>
      <c r="J8" s="31"/>
      <c r="K8" s="31"/>
      <c r="L8" s="31"/>
      <c r="M8" s="31"/>
      <c r="N8" s="31">
        <v>1672881</v>
      </c>
      <c r="O8" s="31"/>
      <c r="P8" s="31"/>
      <c r="Q8" s="31"/>
      <c r="R8" s="67">
        <f>N8</f>
        <v>1672881</v>
      </c>
    </row>
    <row r="9" spans="1:18" s="9" customFormat="1" ht="28.5" hidden="1" x14ac:dyDescent="0.35">
      <c r="A9" s="55" t="s">
        <v>22</v>
      </c>
      <c r="B9" s="15" t="s">
        <v>27</v>
      </c>
      <c r="C9" s="65" t="s">
        <v>24</v>
      </c>
      <c r="D9" s="13" t="s">
        <v>25</v>
      </c>
      <c r="E9" s="13">
        <v>6501</v>
      </c>
      <c r="F9" s="15">
        <v>17.259</v>
      </c>
      <c r="G9" s="66" t="s">
        <v>26</v>
      </c>
      <c r="H9" s="31"/>
      <c r="I9" s="31"/>
      <c r="J9" s="31"/>
      <c r="K9" s="31"/>
      <c r="L9" s="31"/>
      <c r="M9" s="31"/>
      <c r="N9" s="31">
        <v>1</v>
      </c>
      <c r="O9" s="31"/>
      <c r="P9" s="31"/>
      <c r="Q9" s="31"/>
      <c r="R9" s="67">
        <f t="shared" ref="R9:R13" si="0">N9</f>
        <v>1</v>
      </c>
    </row>
    <row r="10" spans="1:18" s="9" customFormat="1" ht="28.5" hidden="1" x14ac:dyDescent="0.35">
      <c r="A10" s="18" t="s">
        <v>28</v>
      </c>
      <c r="B10" s="15" t="s">
        <v>23</v>
      </c>
      <c r="C10" s="65" t="s">
        <v>29</v>
      </c>
      <c r="D10" s="14" t="s">
        <v>30</v>
      </c>
      <c r="E10" s="14">
        <v>6502</v>
      </c>
      <c r="F10" s="14">
        <v>17.257999999999999</v>
      </c>
      <c r="G10" s="66" t="s">
        <v>26</v>
      </c>
      <c r="H10" s="31"/>
      <c r="I10" s="31"/>
      <c r="J10" s="31"/>
      <c r="K10" s="31"/>
      <c r="L10" s="31"/>
      <c r="M10" s="31"/>
      <c r="N10" s="31">
        <v>301336</v>
      </c>
      <c r="O10" s="31"/>
      <c r="P10" s="31"/>
      <c r="Q10" s="31"/>
      <c r="R10" s="67">
        <f t="shared" si="0"/>
        <v>301336</v>
      </c>
    </row>
    <row r="11" spans="1:18" s="9" customFormat="1" ht="28.5" hidden="1" x14ac:dyDescent="0.35">
      <c r="A11" s="18" t="s">
        <v>28</v>
      </c>
      <c r="B11" s="15" t="s">
        <v>27</v>
      </c>
      <c r="C11" s="65" t="s">
        <v>29</v>
      </c>
      <c r="D11" s="14" t="s">
        <v>30</v>
      </c>
      <c r="E11" s="14">
        <v>6502</v>
      </c>
      <c r="F11" s="14">
        <v>17.257999999999999</v>
      </c>
      <c r="G11" s="66" t="s">
        <v>26</v>
      </c>
      <c r="H11" s="31"/>
      <c r="I11" s="31"/>
      <c r="J11" s="31"/>
      <c r="K11" s="31"/>
      <c r="L11" s="31"/>
      <c r="M11" s="31"/>
      <c r="N11" s="31">
        <v>1</v>
      </c>
      <c r="O11" s="31"/>
      <c r="P11" s="31"/>
      <c r="Q11" s="31"/>
      <c r="R11" s="67">
        <f t="shared" si="0"/>
        <v>1</v>
      </c>
    </row>
    <row r="12" spans="1:18" s="9" customFormat="1" ht="28.5" hidden="1" x14ac:dyDescent="0.35">
      <c r="A12" s="30" t="s">
        <v>31</v>
      </c>
      <c r="B12" s="15" t="s">
        <v>23</v>
      </c>
      <c r="C12" s="65" t="s">
        <v>32</v>
      </c>
      <c r="D12" s="14" t="s">
        <v>33</v>
      </c>
      <c r="E12" s="14">
        <v>6503</v>
      </c>
      <c r="F12" s="14">
        <v>17.277999999999999</v>
      </c>
      <c r="G12" s="66" t="s">
        <v>26</v>
      </c>
      <c r="H12" s="31"/>
      <c r="I12" s="31"/>
      <c r="J12" s="31"/>
      <c r="K12" s="31"/>
      <c r="L12" s="31"/>
      <c r="M12" s="31"/>
      <c r="N12" s="31">
        <v>159754</v>
      </c>
      <c r="O12" s="31"/>
      <c r="P12" s="31"/>
      <c r="Q12" s="31"/>
      <c r="R12" s="67">
        <f t="shared" si="0"/>
        <v>159754</v>
      </c>
    </row>
    <row r="13" spans="1:18" s="9" customFormat="1" ht="28.5" hidden="1" x14ac:dyDescent="0.35">
      <c r="A13" s="30" t="s">
        <v>31</v>
      </c>
      <c r="B13" s="15" t="s">
        <v>27</v>
      </c>
      <c r="C13" s="65" t="s">
        <v>32</v>
      </c>
      <c r="D13" s="14" t="s">
        <v>33</v>
      </c>
      <c r="E13" s="14">
        <v>6503</v>
      </c>
      <c r="F13" s="14">
        <v>17.277999999999999</v>
      </c>
      <c r="G13" s="66" t="s">
        <v>26</v>
      </c>
      <c r="H13" s="31"/>
      <c r="I13" s="31"/>
      <c r="J13" s="31"/>
      <c r="K13" s="31"/>
      <c r="L13" s="31"/>
      <c r="M13" s="31"/>
      <c r="N13" s="31">
        <v>1</v>
      </c>
      <c r="O13" s="31"/>
      <c r="P13" s="31"/>
      <c r="Q13" s="31"/>
      <c r="R13" s="67">
        <f t="shared" si="0"/>
        <v>1</v>
      </c>
    </row>
    <row r="14" spans="1:18" s="9" customFormat="1" ht="28.5" hidden="1" x14ac:dyDescent="0.35">
      <c r="A14" s="18" t="s">
        <v>28</v>
      </c>
      <c r="B14" s="15" t="s">
        <v>23</v>
      </c>
      <c r="C14" s="65" t="s">
        <v>34</v>
      </c>
      <c r="D14" s="14" t="s">
        <v>30</v>
      </c>
      <c r="E14" s="14">
        <v>6502</v>
      </c>
      <c r="F14" s="14">
        <v>17.257999999999999</v>
      </c>
      <c r="G14" s="66" t="s">
        <v>26</v>
      </c>
      <c r="H14" s="31"/>
      <c r="I14" s="31"/>
      <c r="J14" s="31"/>
      <c r="K14" s="31"/>
      <c r="L14" s="31"/>
      <c r="M14" s="31"/>
      <c r="N14" s="31"/>
      <c r="O14" s="31"/>
      <c r="P14" s="31">
        <v>1247040</v>
      </c>
      <c r="Q14" s="31"/>
      <c r="R14" s="67">
        <f>P14</f>
        <v>1247040</v>
      </c>
    </row>
    <row r="15" spans="1:18" s="9" customFormat="1" ht="28.5" hidden="1" x14ac:dyDescent="0.35">
      <c r="A15" s="18" t="s">
        <v>28</v>
      </c>
      <c r="B15" s="15" t="s">
        <v>27</v>
      </c>
      <c r="C15" s="65" t="s">
        <v>34</v>
      </c>
      <c r="D15" s="14" t="s">
        <v>30</v>
      </c>
      <c r="E15" s="14">
        <v>6502</v>
      </c>
      <c r="F15" s="14">
        <v>17.257999999999999</v>
      </c>
      <c r="G15" s="66" t="s">
        <v>26</v>
      </c>
      <c r="H15" s="31"/>
      <c r="I15" s="31"/>
      <c r="J15" s="31"/>
      <c r="K15" s="31"/>
      <c r="L15" s="31"/>
      <c r="M15" s="31"/>
      <c r="N15" s="31"/>
      <c r="O15" s="31"/>
      <c r="P15" s="31">
        <v>1</v>
      </c>
      <c r="Q15" s="31"/>
      <c r="R15" s="67">
        <f>P15</f>
        <v>1</v>
      </c>
    </row>
    <row r="16" spans="1:18" s="9" customFormat="1" ht="28.5" hidden="1" x14ac:dyDescent="0.35">
      <c r="A16" s="30" t="s">
        <v>31</v>
      </c>
      <c r="B16" s="15" t="s">
        <v>23</v>
      </c>
      <c r="C16" s="65" t="s">
        <v>35</v>
      </c>
      <c r="D16" s="14" t="s">
        <v>33</v>
      </c>
      <c r="E16" s="14">
        <v>6503</v>
      </c>
      <c r="F16" s="14">
        <v>17.277999999999999</v>
      </c>
      <c r="G16" s="66" t="s">
        <v>26</v>
      </c>
      <c r="H16" s="31"/>
      <c r="I16" s="31"/>
      <c r="J16" s="31"/>
      <c r="K16" s="31"/>
      <c r="L16" s="31"/>
      <c r="M16" s="31"/>
      <c r="N16" s="31"/>
      <c r="O16" s="31"/>
      <c r="P16" s="31">
        <v>588688</v>
      </c>
      <c r="Q16" s="31"/>
      <c r="R16" s="67">
        <f>P16</f>
        <v>588688</v>
      </c>
    </row>
    <row r="17" spans="1:18" s="9" customFormat="1" ht="28.5" hidden="1" x14ac:dyDescent="0.35">
      <c r="A17" s="30" t="s">
        <v>31</v>
      </c>
      <c r="B17" s="15" t="s">
        <v>27</v>
      </c>
      <c r="C17" s="65" t="s">
        <v>35</v>
      </c>
      <c r="D17" s="14" t="s">
        <v>33</v>
      </c>
      <c r="E17" s="14">
        <v>6503</v>
      </c>
      <c r="F17" s="14">
        <v>17.277999999999999</v>
      </c>
      <c r="G17" s="66" t="s">
        <v>26</v>
      </c>
      <c r="H17" s="31"/>
      <c r="I17" s="31"/>
      <c r="J17" s="31"/>
      <c r="K17" s="31"/>
      <c r="L17" s="31"/>
      <c r="M17" s="31"/>
      <c r="N17" s="31"/>
      <c r="O17" s="31"/>
      <c r="P17" s="31">
        <v>1</v>
      </c>
      <c r="Q17" s="31"/>
      <c r="R17" s="67">
        <f>P17</f>
        <v>1</v>
      </c>
    </row>
    <row r="18" spans="1:18" s="9" customFormat="1" ht="15.5" hidden="1" x14ac:dyDescent="0.35">
      <c r="A18" s="30"/>
      <c r="B18" s="15"/>
      <c r="C18" s="14"/>
      <c r="D18" s="57"/>
      <c r="E18" s="56"/>
      <c r="F18" s="14"/>
      <c r="G18" s="6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67"/>
    </row>
    <row r="19" spans="1:18" s="9" customFormat="1" ht="16" hidden="1" thickBot="1" x14ac:dyDescent="0.4">
      <c r="A19" s="18"/>
      <c r="B19" s="15"/>
      <c r="C19" s="42"/>
      <c r="D19" s="43"/>
      <c r="E19" s="43"/>
      <c r="F19" s="44"/>
      <c r="G19" s="6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</row>
    <row r="20" spans="1:18" s="9" customFormat="1" ht="15.75" hidden="1" customHeight="1" x14ac:dyDescent="0.35">
      <c r="A20" s="30"/>
      <c r="B20" s="15"/>
      <c r="C20" s="14"/>
      <c r="D20" s="14"/>
      <c r="E20" s="15"/>
      <c r="F20" s="14"/>
      <c r="G20" s="14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2"/>
    </row>
    <row r="21" spans="1:18" s="9" customFormat="1" ht="14.5" hidden="1" x14ac:dyDescent="0.35">
      <c r="A21" s="8" t="s">
        <v>20</v>
      </c>
      <c r="B21" s="15"/>
      <c r="C21" s="14"/>
      <c r="D21" s="14"/>
      <c r="E21" s="15"/>
      <c r="F21" s="14"/>
      <c r="G21" s="14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2"/>
    </row>
    <row r="22" spans="1:18" s="9" customFormat="1" ht="14.5" hidden="1" x14ac:dyDescent="0.35">
      <c r="A22" s="14" t="s">
        <v>36</v>
      </c>
      <c r="B22" s="15"/>
      <c r="C22" s="14"/>
      <c r="D22" s="14"/>
      <c r="E22" s="15"/>
      <c r="F22" s="14"/>
      <c r="G22" s="1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2"/>
    </row>
    <row r="23" spans="1:18" s="9" customFormat="1" ht="15.5" hidden="1" x14ac:dyDescent="0.35">
      <c r="A23" s="18" t="s">
        <v>37</v>
      </c>
      <c r="B23" s="53" t="s">
        <v>38</v>
      </c>
      <c r="C23" s="57" t="s">
        <v>39</v>
      </c>
      <c r="D23" s="58" t="s">
        <v>40</v>
      </c>
      <c r="E23" s="57" t="s">
        <v>41</v>
      </c>
      <c r="F23" s="57" t="s">
        <v>42</v>
      </c>
      <c r="G23" s="14"/>
      <c r="H23" s="34"/>
      <c r="I23" s="34"/>
      <c r="J23" s="34"/>
      <c r="K23" s="34"/>
      <c r="L23" s="34"/>
      <c r="M23" s="34">
        <v>95000</v>
      </c>
      <c r="N23" s="34"/>
      <c r="O23" s="34"/>
      <c r="P23" s="34"/>
      <c r="Q23" s="34"/>
      <c r="R23" s="32">
        <f>SUM(M23)</f>
        <v>95000</v>
      </c>
    </row>
    <row r="24" spans="1:18" s="9" customFormat="1" ht="14.5" hidden="1" x14ac:dyDescent="0.35">
      <c r="A24" s="36" t="s">
        <v>43</v>
      </c>
      <c r="B24" s="53" t="s">
        <v>38</v>
      </c>
      <c r="C24" s="78" t="s">
        <v>44</v>
      </c>
      <c r="D24" s="58" t="s">
        <v>45</v>
      </c>
      <c r="E24" s="58" t="s">
        <v>46</v>
      </c>
      <c r="F24" s="15" t="s">
        <v>42</v>
      </c>
      <c r="G24" s="14"/>
      <c r="H24" s="35"/>
      <c r="I24" s="35"/>
      <c r="J24" s="35"/>
      <c r="K24" s="35"/>
      <c r="L24" s="79">
        <v>855855.97</v>
      </c>
      <c r="M24" s="35"/>
      <c r="N24" s="35"/>
      <c r="O24" s="35"/>
      <c r="P24" s="35"/>
      <c r="Q24" s="35"/>
      <c r="R24" s="32">
        <f>SUM(L24)</f>
        <v>855855.97</v>
      </c>
    </row>
    <row r="25" spans="1:18" s="9" customFormat="1" ht="15" hidden="1" thickBot="1" x14ac:dyDescent="0.4">
      <c r="A25" s="36"/>
      <c r="B25" s="53"/>
      <c r="C25" s="59"/>
      <c r="D25" s="58"/>
      <c r="E25" s="58"/>
      <c r="F25" s="15"/>
      <c r="G25" s="1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2"/>
    </row>
    <row r="26" spans="1:18" s="9" customFormat="1" ht="15" hidden="1" thickTop="1" x14ac:dyDescent="0.35">
      <c r="A26" s="38"/>
      <c r="B26" s="15"/>
      <c r="C26" s="27"/>
      <c r="D26" s="27"/>
      <c r="E26" s="27"/>
      <c r="F26" s="15"/>
      <c r="G26" s="1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2"/>
    </row>
    <row r="27" spans="1:18" s="9" customFormat="1" ht="14.5" hidden="1" x14ac:dyDescent="0.35">
      <c r="A27" s="8" t="s">
        <v>20</v>
      </c>
      <c r="B27" s="15"/>
      <c r="C27" s="27"/>
      <c r="D27" s="27"/>
      <c r="E27" s="27"/>
      <c r="F27" s="15"/>
      <c r="G27" s="1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67"/>
    </row>
    <row r="28" spans="1:18" s="9" customFormat="1" ht="14.5" hidden="1" x14ac:dyDescent="0.35">
      <c r="A28" s="14" t="s">
        <v>47</v>
      </c>
      <c r="B28" s="15"/>
      <c r="C28" s="27"/>
      <c r="D28" s="27"/>
      <c r="E28" s="27"/>
      <c r="F28" s="15"/>
      <c r="G28" s="1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67"/>
    </row>
    <row r="29" spans="1:18" s="9" customFormat="1" ht="14.5" hidden="1" x14ac:dyDescent="0.35">
      <c r="A29" s="38" t="s">
        <v>48</v>
      </c>
      <c r="B29" s="15" t="s">
        <v>38</v>
      </c>
      <c r="C29" s="27" t="s">
        <v>49</v>
      </c>
      <c r="D29" s="27" t="s">
        <v>50</v>
      </c>
      <c r="E29" s="29" t="s">
        <v>51</v>
      </c>
      <c r="F29" s="26">
        <v>17.800999999999998</v>
      </c>
      <c r="G29" s="66" t="s">
        <v>52</v>
      </c>
      <c r="H29" s="35"/>
      <c r="I29" s="35"/>
      <c r="J29" s="35">
        <v>27031</v>
      </c>
      <c r="K29" s="35">
        <v>3474.1392799999958</v>
      </c>
      <c r="L29" s="35"/>
      <c r="M29" s="35"/>
      <c r="N29" s="35"/>
      <c r="O29" s="35"/>
      <c r="P29" s="35"/>
      <c r="Q29" s="35"/>
      <c r="R29" s="67">
        <f>SUM(J29:K29)</f>
        <v>30505.139279999996</v>
      </c>
    </row>
    <row r="30" spans="1:18" s="9" customFormat="1" ht="14.5" hidden="1" x14ac:dyDescent="0.35">
      <c r="A30" s="30"/>
      <c r="B30" s="15"/>
      <c r="C30" s="14"/>
      <c r="D30" s="14"/>
      <c r="E30" s="15"/>
      <c r="F30" s="14"/>
      <c r="G30" s="1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67"/>
    </row>
    <row r="31" spans="1:18" s="17" customFormat="1" ht="14.5" hidden="1" x14ac:dyDescent="0.35">
      <c r="A31" s="37"/>
      <c r="B31" s="15"/>
      <c r="C31" s="14"/>
      <c r="D31" s="14"/>
      <c r="E31" s="14"/>
      <c r="F31" s="14"/>
      <c r="G31" s="1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67"/>
    </row>
    <row r="32" spans="1:18" s="9" customFormat="1" ht="14.5" hidden="1" x14ac:dyDescent="0.35">
      <c r="A32" s="19"/>
      <c r="B32" s="10"/>
      <c r="C32" s="11"/>
      <c r="D32" s="11"/>
      <c r="E32" s="12"/>
      <c r="F32" s="13"/>
      <c r="G32" s="13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67"/>
    </row>
    <row r="33" spans="1:19" s="9" customFormat="1" ht="14.5" hidden="1" x14ac:dyDescent="0.35">
      <c r="A33" s="28" t="s">
        <v>20</v>
      </c>
      <c r="B33" s="15"/>
      <c r="C33" s="27"/>
      <c r="D33" s="27"/>
      <c r="E33" s="29"/>
      <c r="F33" s="14"/>
      <c r="G33" s="1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67"/>
    </row>
    <row r="34" spans="1:19" s="9" customFormat="1" ht="14.5" hidden="1" x14ac:dyDescent="0.35">
      <c r="A34" s="14" t="s">
        <v>53</v>
      </c>
      <c r="B34" s="15"/>
      <c r="C34" s="27"/>
      <c r="D34" s="27"/>
      <c r="E34" s="29"/>
      <c r="F34" s="14"/>
      <c r="G34" s="1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67"/>
    </row>
    <row r="35" spans="1:19" s="9" customFormat="1" ht="30.5" hidden="1" x14ac:dyDescent="0.35">
      <c r="A35" s="68" t="s">
        <v>54</v>
      </c>
      <c r="B35" s="70" t="s">
        <v>38</v>
      </c>
      <c r="C35" s="71" t="s">
        <v>55</v>
      </c>
      <c r="D35" s="72" t="s">
        <v>56</v>
      </c>
      <c r="E35" s="72" t="s">
        <v>57</v>
      </c>
      <c r="F35" s="72">
        <v>17.225000000000001</v>
      </c>
      <c r="G35" s="73" t="s">
        <v>58</v>
      </c>
      <c r="H35" s="34">
        <f>657009.086417532-1</f>
        <v>657008.08641753194</v>
      </c>
      <c r="I35" s="34"/>
      <c r="J35" s="34"/>
      <c r="K35" s="34"/>
      <c r="L35" s="34"/>
      <c r="M35" s="34"/>
      <c r="N35" s="34"/>
      <c r="O35" s="34"/>
      <c r="P35" s="34"/>
      <c r="Q35" s="34"/>
      <c r="R35" s="67"/>
      <c r="S35" s="41"/>
    </row>
    <row r="36" spans="1:19" s="9" customFormat="1" ht="30.5" hidden="1" x14ac:dyDescent="0.35">
      <c r="A36" s="69" t="s">
        <v>54</v>
      </c>
      <c r="B36" s="74" t="s">
        <v>59</v>
      </c>
      <c r="C36" s="75" t="s">
        <v>55</v>
      </c>
      <c r="D36" s="76" t="s">
        <v>56</v>
      </c>
      <c r="E36" s="76" t="s">
        <v>57</v>
      </c>
      <c r="F36" s="76">
        <v>17.225000000000001</v>
      </c>
      <c r="G36" s="73" t="s">
        <v>58</v>
      </c>
      <c r="H36" s="34">
        <v>1</v>
      </c>
      <c r="I36" s="34"/>
      <c r="J36" s="34"/>
      <c r="K36" s="34"/>
      <c r="L36" s="34"/>
      <c r="M36" s="34"/>
      <c r="N36" s="34"/>
      <c r="O36" s="34"/>
      <c r="P36" s="34"/>
      <c r="Q36" s="34"/>
      <c r="R36" s="67"/>
      <c r="S36" s="39"/>
    </row>
    <row r="37" spans="1:19" s="9" customFormat="1" ht="14.5" x14ac:dyDescent="0.35">
      <c r="A37" s="40"/>
      <c r="B37" s="15"/>
      <c r="C37" s="26"/>
      <c r="D37" s="26"/>
      <c r="E37" s="14"/>
      <c r="F37" s="14"/>
      <c r="G37" s="1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67"/>
    </row>
    <row r="38" spans="1:19" s="9" customFormat="1" ht="14.5" x14ac:dyDescent="0.35">
      <c r="A38" s="16"/>
      <c r="B38" s="10"/>
      <c r="C38" s="11"/>
      <c r="D38" s="11"/>
      <c r="E38" s="11"/>
      <c r="F38" s="13"/>
      <c r="G38" s="13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67"/>
    </row>
    <row r="39" spans="1:19" s="9" customFormat="1" ht="14.5" x14ac:dyDescent="0.35">
      <c r="A39" s="28" t="s">
        <v>20</v>
      </c>
      <c r="B39" s="10"/>
      <c r="C39" s="11"/>
      <c r="D39" s="11"/>
      <c r="E39" s="11"/>
      <c r="F39" s="13"/>
      <c r="G39" s="13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67"/>
    </row>
    <row r="40" spans="1:19" s="9" customFormat="1" ht="14.5" x14ac:dyDescent="0.35">
      <c r="A40" s="14" t="s">
        <v>60</v>
      </c>
      <c r="B40" s="10"/>
      <c r="C40" s="11"/>
      <c r="D40" s="11"/>
      <c r="E40" s="12"/>
      <c r="F40" s="13"/>
      <c r="G40" s="13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67"/>
    </row>
    <row r="41" spans="1:19" s="9" customFormat="1" ht="14.5" hidden="1" x14ac:dyDescent="0.35">
      <c r="A41" s="18" t="s">
        <v>61</v>
      </c>
      <c r="B41" s="15" t="s">
        <v>23</v>
      </c>
      <c r="C41" s="14" t="s">
        <v>62</v>
      </c>
      <c r="D41" s="14" t="s">
        <v>63</v>
      </c>
      <c r="E41" s="14" t="s">
        <v>64</v>
      </c>
      <c r="F41" s="15">
        <v>17.207000000000001</v>
      </c>
      <c r="G41" s="80" t="s">
        <v>65</v>
      </c>
      <c r="H41" s="34"/>
      <c r="I41" s="34"/>
      <c r="J41" s="34"/>
      <c r="K41" s="34"/>
      <c r="L41" s="34"/>
      <c r="M41" s="34"/>
      <c r="N41" s="34"/>
      <c r="O41" s="34">
        <f>644216.09-1</f>
        <v>644215.09</v>
      </c>
      <c r="P41" s="34"/>
      <c r="Q41" s="34"/>
      <c r="R41" s="67">
        <f>SUM(O41)</f>
        <v>644215.09</v>
      </c>
    </row>
    <row r="42" spans="1:19" s="17" customFormat="1" ht="14.5" hidden="1" x14ac:dyDescent="0.35">
      <c r="A42" s="18" t="s">
        <v>61</v>
      </c>
      <c r="B42" s="15" t="s">
        <v>27</v>
      </c>
      <c r="C42" s="14" t="s">
        <v>62</v>
      </c>
      <c r="D42" s="14" t="s">
        <v>63</v>
      </c>
      <c r="E42" s="14" t="s">
        <v>64</v>
      </c>
      <c r="F42" s="15">
        <v>17.207000000000001</v>
      </c>
      <c r="G42" s="80" t="s">
        <v>65</v>
      </c>
      <c r="H42" s="35"/>
      <c r="I42" s="35"/>
      <c r="J42" s="35"/>
      <c r="K42" s="35"/>
      <c r="L42" s="35"/>
      <c r="M42" s="35"/>
      <c r="N42" s="35"/>
      <c r="O42" s="35">
        <v>1</v>
      </c>
      <c r="P42" s="35"/>
      <c r="Q42" s="35"/>
      <c r="R42" s="67">
        <f t="shared" ref="R42:R44" si="1">SUM(O42)</f>
        <v>1</v>
      </c>
    </row>
    <row r="43" spans="1:19" s="17" customFormat="1" ht="14.5" hidden="1" x14ac:dyDescent="0.35">
      <c r="A43" s="18" t="s">
        <v>66</v>
      </c>
      <c r="B43" s="15" t="s">
        <v>23</v>
      </c>
      <c r="C43" s="14" t="s">
        <v>62</v>
      </c>
      <c r="D43" s="14" t="s">
        <v>63</v>
      </c>
      <c r="E43" s="14" t="s">
        <v>67</v>
      </c>
      <c r="F43" s="15" t="s">
        <v>68</v>
      </c>
      <c r="G43" s="80" t="s">
        <v>65</v>
      </c>
      <c r="H43" s="35"/>
      <c r="I43" s="35"/>
      <c r="J43" s="35"/>
      <c r="K43" s="35"/>
      <c r="L43" s="35"/>
      <c r="M43" s="35"/>
      <c r="N43" s="35"/>
      <c r="O43" s="35">
        <f>55474.13-1</f>
        <v>55473.13</v>
      </c>
      <c r="P43" s="35"/>
      <c r="Q43" s="35"/>
      <c r="R43" s="67">
        <f t="shared" si="1"/>
        <v>55473.13</v>
      </c>
    </row>
    <row r="44" spans="1:19" s="9" customFormat="1" ht="14.5" hidden="1" x14ac:dyDescent="0.35">
      <c r="A44" s="18" t="s">
        <v>66</v>
      </c>
      <c r="B44" s="15" t="s">
        <v>27</v>
      </c>
      <c r="C44" s="14" t="s">
        <v>62</v>
      </c>
      <c r="D44" s="14" t="s">
        <v>63</v>
      </c>
      <c r="E44" s="14" t="s">
        <v>67</v>
      </c>
      <c r="F44" s="15" t="s">
        <v>68</v>
      </c>
      <c r="G44" s="80" t="s">
        <v>65</v>
      </c>
      <c r="H44" s="35"/>
      <c r="I44" s="35"/>
      <c r="J44" s="35"/>
      <c r="K44" s="35"/>
      <c r="L44" s="35"/>
      <c r="M44" s="35"/>
      <c r="N44" s="35"/>
      <c r="O44" s="35">
        <v>1</v>
      </c>
      <c r="P44" s="35"/>
      <c r="Q44" s="35"/>
      <c r="R44" s="67">
        <f t="shared" si="1"/>
        <v>1</v>
      </c>
    </row>
    <row r="45" spans="1:19" s="9" customFormat="1" ht="15.5" hidden="1" x14ac:dyDescent="0.35">
      <c r="A45" s="63"/>
      <c r="B45" s="15"/>
      <c r="C45" s="64" t="s">
        <v>69</v>
      </c>
      <c r="D45" s="14"/>
      <c r="E45" s="14"/>
      <c r="F45" s="14"/>
      <c r="G45" s="57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67">
        <f>SUM(H45:I45)</f>
        <v>0</v>
      </c>
    </row>
    <row r="46" spans="1:19" s="9" customFormat="1" ht="15.5" x14ac:dyDescent="0.35">
      <c r="A46" s="63" t="s">
        <v>100</v>
      </c>
      <c r="B46" s="15" t="s">
        <v>23</v>
      </c>
      <c r="C46" s="85" t="s">
        <v>101</v>
      </c>
      <c r="D46" s="85" t="s">
        <v>102</v>
      </c>
      <c r="E46" s="14" t="s">
        <v>103</v>
      </c>
      <c r="F46" s="14"/>
      <c r="G46" s="57"/>
      <c r="H46" s="35"/>
      <c r="I46" s="35"/>
      <c r="J46" s="35"/>
      <c r="K46" s="35"/>
      <c r="L46" s="35"/>
      <c r="M46" s="35"/>
      <c r="N46" s="35"/>
      <c r="O46" s="35"/>
      <c r="P46" s="35"/>
      <c r="Q46" s="35">
        <v>13758.1</v>
      </c>
      <c r="R46" s="67">
        <f>Q46</f>
        <v>13758.1</v>
      </c>
    </row>
    <row r="47" spans="1:19" s="9" customFormat="1" ht="15.5" x14ac:dyDescent="0.35">
      <c r="A47" s="63" t="s">
        <v>104</v>
      </c>
      <c r="B47" s="15" t="s">
        <v>23</v>
      </c>
      <c r="C47" s="86" t="s">
        <v>105</v>
      </c>
      <c r="D47" s="86" t="s">
        <v>106</v>
      </c>
      <c r="E47" s="14" t="s">
        <v>107</v>
      </c>
      <c r="F47" s="14"/>
      <c r="G47" s="57"/>
      <c r="H47" s="35"/>
      <c r="I47" s="35"/>
      <c r="J47" s="35"/>
      <c r="K47" s="35"/>
      <c r="L47" s="35"/>
      <c r="M47" s="35"/>
      <c r="N47" s="35"/>
      <c r="O47" s="35"/>
      <c r="P47" s="35"/>
      <c r="Q47" s="35">
        <v>8750</v>
      </c>
      <c r="R47" s="67">
        <f>Q47</f>
        <v>8750</v>
      </c>
    </row>
    <row r="48" spans="1:19" s="9" customFormat="1" ht="14.5" x14ac:dyDescent="0.35">
      <c r="A48" s="16"/>
      <c r="B48" s="16"/>
      <c r="C48" s="16"/>
      <c r="D48" s="13"/>
      <c r="E48" s="13"/>
      <c r="F48" s="13"/>
      <c r="G48" s="13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67">
        <f>SUM(H48:H48)</f>
        <v>0</v>
      </c>
    </row>
    <row r="49" spans="1:18" s="9" customFormat="1" ht="14.5" x14ac:dyDescent="0.35">
      <c r="A49" s="18" t="s">
        <v>70</v>
      </c>
      <c r="B49" s="18"/>
      <c r="C49" s="20"/>
      <c r="D49" s="20"/>
      <c r="E49" s="20"/>
      <c r="F49" s="20"/>
      <c r="G49" s="20"/>
      <c r="H49" s="34">
        <f>SUM(H8:H48)</f>
        <v>657009.08641753194</v>
      </c>
      <c r="I49" s="34">
        <f>SUM(I48:I48)</f>
        <v>0</v>
      </c>
      <c r="J49" s="34">
        <f>SUM(J27:J31)</f>
        <v>27031</v>
      </c>
      <c r="K49" s="34">
        <f>SUM(K27:K31)</f>
        <v>3474.1392799999958</v>
      </c>
      <c r="L49" s="34">
        <f>SUM(L22:L25)</f>
        <v>855855.97</v>
      </c>
      <c r="M49" s="34">
        <f>SUM(M23:M25)</f>
        <v>95000</v>
      </c>
      <c r="N49" s="34">
        <f>SUM(N7:N15)</f>
        <v>2133974</v>
      </c>
      <c r="O49" s="34">
        <f>SUM(O41:O44)</f>
        <v>699690.22</v>
      </c>
      <c r="P49" s="34">
        <f>SUM(P14:P17)</f>
        <v>1835730</v>
      </c>
      <c r="Q49" s="34">
        <f>SUM(Q46:Q47)</f>
        <v>22508.1</v>
      </c>
      <c r="R49" s="67"/>
    </row>
    <row r="50" spans="1:18" s="9" customFormat="1" ht="14.5" x14ac:dyDescent="0.35">
      <c r="A50" s="21"/>
      <c r="B50" s="21"/>
      <c r="C50" s="22"/>
      <c r="D50" s="22"/>
      <c r="E50" s="22"/>
      <c r="F50" s="22"/>
      <c r="G50" s="22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4"/>
    </row>
    <row r="51" spans="1:18" s="9" customFormat="1" ht="14.5" x14ac:dyDescent="0.35">
      <c r="A51" s="17" t="s">
        <v>71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1:18" s="9" customFormat="1" ht="14.5" hidden="1" x14ac:dyDescent="0.35">
      <c r="A52" s="17" t="s">
        <v>72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1:18" s="9" customFormat="1" ht="14.5" hidden="1" x14ac:dyDescent="0.35">
      <c r="A53" s="17" t="s">
        <v>73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1:18" ht="14.5" hidden="1" x14ac:dyDescent="0.35">
      <c r="A54" s="17" t="s">
        <v>74</v>
      </c>
    </row>
    <row r="55" spans="1:18" ht="14.5" hidden="1" x14ac:dyDescent="0.35">
      <c r="A55" s="21" t="s">
        <v>75</v>
      </c>
    </row>
    <row r="56" spans="1:18" ht="14.5" hidden="1" x14ac:dyDescent="0.35">
      <c r="A56" s="17" t="s">
        <v>76</v>
      </c>
    </row>
    <row r="57" spans="1:18" ht="14.5" hidden="1" x14ac:dyDescent="0.35">
      <c r="A57" s="21" t="s">
        <v>75</v>
      </c>
    </row>
    <row r="58" spans="1:18" ht="14.5" hidden="1" x14ac:dyDescent="0.35">
      <c r="A58" s="17" t="s">
        <v>77</v>
      </c>
    </row>
    <row r="59" spans="1:18" ht="14.5" hidden="1" x14ac:dyDescent="0.35">
      <c r="A59" s="21" t="s">
        <v>78</v>
      </c>
    </row>
    <row r="60" spans="1:18" ht="14.5" hidden="1" x14ac:dyDescent="0.35">
      <c r="A60" s="17" t="s">
        <v>79</v>
      </c>
    </row>
    <row r="61" spans="1:18" ht="14.5" hidden="1" x14ac:dyDescent="0.35">
      <c r="A61" s="21" t="s">
        <v>80</v>
      </c>
    </row>
    <row r="62" spans="1:18" ht="16.5" hidden="1" customHeight="1" x14ac:dyDescent="0.35">
      <c r="A62" s="17" t="s">
        <v>81</v>
      </c>
    </row>
    <row r="63" spans="1:18" ht="14.5" hidden="1" x14ac:dyDescent="0.35">
      <c r="A63" s="21" t="s">
        <v>82</v>
      </c>
    </row>
    <row r="64" spans="1:18" ht="14.5" hidden="1" x14ac:dyDescent="0.35">
      <c r="A64" s="17" t="s">
        <v>83</v>
      </c>
    </row>
    <row r="65" spans="1:1" ht="14.5" hidden="1" x14ac:dyDescent="0.35">
      <c r="A65" s="21" t="s">
        <v>84</v>
      </c>
    </row>
    <row r="66" spans="1:1" ht="14.5" hidden="1" x14ac:dyDescent="0.35">
      <c r="A66" s="17" t="s">
        <v>85</v>
      </c>
    </row>
    <row r="67" spans="1:1" ht="14.5" hidden="1" x14ac:dyDescent="0.35">
      <c r="A67" s="21" t="s">
        <v>82</v>
      </c>
    </row>
    <row r="68" spans="1:1" ht="14.5" x14ac:dyDescent="0.35">
      <c r="A68" s="17" t="s">
        <v>99</v>
      </c>
    </row>
    <row r="69" spans="1:1" ht="14.5" x14ac:dyDescent="0.35">
      <c r="A69" s="21" t="s">
        <v>98</v>
      </c>
    </row>
    <row r="78" spans="1:1" ht="14.5" x14ac:dyDescent="0.35">
      <c r="A78" s="9" t="s">
        <v>86</v>
      </c>
    </row>
    <row r="79" spans="1:1" ht="14.5" x14ac:dyDescent="0.35">
      <c r="A79" s="62" t="s">
        <v>87</v>
      </c>
    </row>
    <row r="80" spans="1:1" ht="14.5" x14ac:dyDescent="0.35">
      <c r="A80" s="9" t="s">
        <v>88</v>
      </c>
    </row>
    <row r="81" spans="1:1" ht="14.5" x14ac:dyDescent="0.35">
      <c r="A81" s="62" t="s">
        <v>89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45" t="s">
        <v>90</v>
      </c>
      <c r="C1" s="45"/>
      <c r="D1" s="49"/>
      <c r="E1" s="49"/>
      <c r="F1" s="49"/>
    </row>
    <row r="2" spans="2:6" ht="13" x14ac:dyDescent="0.25">
      <c r="B2" s="45" t="s">
        <v>91</v>
      </c>
      <c r="C2" s="45"/>
      <c r="D2" s="49"/>
      <c r="E2" s="49"/>
      <c r="F2" s="49"/>
    </row>
    <row r="3" spans="2:6" x14ac:dyDescent="0.25">
      <c r="B3" s="46"/>
      <c r="C3" s="46"/>
      <c r="D3" s="50"/>
      <c r="E3" s="50"/>
      <c r="F3" s="50"/>
    </row>
    <row r="4" spans="2:6" ht="37.5" x14ac:dyDescent="0.25">
      <c r="B4" s="46" t="s">
        <v>92</v>
      </c>
      <c r="C4" s="46"/>
      <c r="D4" s="50"/>
      <c r="E4" s="50"/>
      <c r="F4" s="50"/>
    </row>
    <row r="5" spans="2:6" x14ac:dyDescent="0.25">
      <c r="B5" s="46"/>
      <c r="C5" s="46"/>
      <c r="D5" s="50"/>
      <c r="E5" s="50"/>
      <c r="F5" s="50"/>
    </row>
    <row r="6" spans="2:6" ht="39" x14ac:dyDescent="0.25">
      <c r="B6" s="45" t="s">
        <v>93</v>
      </c>
      <c r="C6" s="45"/>
      <c r="D6" s="49"/>
      <c r="E6" s="49" t="s">
        <v>94</v>
      </c>
      <c r="F6" s="49" t="s">
        <v>95</v>
      </c>
    </row>
    <row r="7" spans="2:6" ht="13" thickBot="1" x14ac:dyDescent="0.3">
      <c r="B7" s="46"/>
      <c r="C7" s="46"/>
      <c r="D7" s="50"/>
      <c r="E7" s="50"/>
      <c r="F7" s="50"/>
    </row>
    <row r="8" spans="2:6" ht="50.5" thickBot="1" x14ac:dyDescent="0.3">
      <c r="B8" s="47" t="s">
        <v>96</v>
      </c>
      <c r="C8" s="48"/>
      <c r="D8" s="51"/>
      <c r="E8" s="51">
        <v>1</v>
      </c>
      <c r="F8" s="52" t="s">
        <v>97</v>
      </c>
    </row>
    <row r="9" spans="2:6" x14ac:dyDescent="0.25">
      <c r="B9" s="46"/>
      <c r="C9" s="46"/>
      <c r="D9" s="50"/>
      <c r="E9" s="50"/>
      <c r="F9" s="50"/>
    </row>
    <row r="10" spans="2:6" x14ac:dyDescent="0.25">
      <c r="B10" s="46"/>
      <c r="C10" s="46"/>
      <c r="D10" s="50"/>
      <c r="E10" s="50"/>
      <c r="F10" s="5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7a402afd8ffa885bde262096f09a03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a94ee22947f8bb2b014ea570fdfc1dc5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A3DB40-ACE6-445C-A9BD-9F7E6E10CC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2025-12-03T15:40:20Z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