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AWRENCE BUDGETS/"/>
    </mc:Choice>
  </mc:AlternateContent>
  <xr:revisionPtr revIDLastSave="0" documentId="8_{0AD9D8E9-397E-4FF8-8D54-BEEC93086B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WRENCE" sheetId="2" r:id="rId1"/>
  </sheets>
  <definedNames>
    <definedName name="_xlnm.Print_Area" localSheetId="0">LAWRENCE!$A$1:$H$51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2" l="1"/>
  <c r="V44" i="2"/>
  <c r="V43" i="2"/>
  <c r="T49" i="2"/>
  <c r="V42" i="2"/>
  <c r="S49" i="2"/>
  <c r="V41" i="2"/>
  <c r="R49" i="2"/>
  <c r="Q49" i="2"/>
  <c r="V40" i="2"/>
  <c r="V39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14" i="2"/>
  <c r="P49" i="2"/>
  <c r="O36" i="2"/>
  <c r="O34" i="2"/>
  <c r="V9" i="2"/>
  <c r="V10" i="2"/>
  <c r="V11" i="2"/>
  <c r="V12" i="2"/>
  <c r="V13" i="2"/>
  <c r="V8" i="2"/>
  <c r="N49" i="2"/>
  <c r="M49" i="2"/>
  <c r="L49" i="2"/>
  <c r="V47" i="2"/>
  <c r="K49" i="2"/>
  <c r="J49" i="2"/>
  <c r="H20" i="2"/>
  <c r="O49" i="2" l="1"/>
  <c r="I49" i="2"/>
  <c r="H49" i="2"/>
</calcChain>
</file>

<file path=xl/sharedStrings.xml><?xml version="1.0" encoding="utf-8"?>
<sst xmlns="http://schemas.openxmlformats.org/spreadsheetml/2006/main" count="207" uniqueCount="126">
  <si>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</si>
  <si>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</si>
  <si>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</si>
  <si>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</si>
  <si>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</si>
  <si>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</si>
  <si>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</si>
  <si>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</si>
  <si>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</si>
  <si>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</si>
  <si>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</si>
  <si>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</si>
  <si>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</si>
  <si>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</si>
  <si>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</si>
  <si>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</si>
  <si>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</si>
  <si>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</si>
  <si>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</si>
  <si>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</si>
  <si>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</si>
  <si>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</si>
  <si>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</si>
  <si>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</si>
  <si>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</si>
  <si>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</si>
  <si>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</si>
  <si>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</si>
  <si>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</si>
  <si>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</si>
  <si>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</si>
  <si>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</si>
  <si>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</si>
  <si>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</si>
  <si>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</si>
  <si>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</si>
  <si>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</si>
  <si>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</si>
  <si>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</si>
  <si>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</si>
  <si>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</si>
  <si>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</si>
  <si>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</si>
  <si>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</si>
  <si>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</si>
  <si>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</si>
  <si>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</si>
  <si>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</si>
  <si>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</si>
  <si>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</si>
  <si>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</si>
  <si>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WTRUSTF26</t>
  </si>
  <si>
    <t>700-30135</t>
  </si>
  <si>
    <t>K264</t>
  </si>
  <si>
    <t>N/A</t>
  </si>
  <si>
    <t>STATE ONE STOP</t>
  </si>
  <si>
    <t>STOSCC2026</t>
  </si>
  <si>
    <t>7003-0803</t>
  </si>
  <si>
    <t>K284</t>
  </si>
  <si>
    <t>CT EOL 26CCLAWWP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</si>
  <si>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</si>
  <si>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</si>
  <si>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</si>
  <si>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</si>
  <si>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</si>
  <si>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</si>
  <si>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</si>
  <si>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</si>
  <si>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</si>
  <si>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</si>
  <si>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</si>
  <si>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</si>
  <si>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</si>
  <si>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</si>
  <si>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</si>
  <si>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</si>
  <si>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</si>
  <si>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</si>
  <si>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</si>
  <si>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</si>
  <si>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</si>
  <si>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</si>
  <si>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</si>
  <si>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</si>
  <si>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</si>
  <si>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</si>
  <si>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</si>
  <si>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</si>
  <si>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</si>
  <si>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</si>
  <si>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</si>
  <si>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</si>
  <si>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</si>
  <si>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</si>
  <si>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</si>
  <si>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</si>
  <si>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</si>
  <si>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</si>
  <si>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</si>
  <si>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</si>
  <si>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</si>
  <si>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</si>
  <si>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</si>
  <si>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</si>
  <si>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</si>
  <si>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</si>
  <si>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8 2025</t>
  </si>
  <si>
    <t>TO 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</si>
  <si>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</si>
  <si>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</si>
  <si>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</si>
  <si>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</si>
  <si>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</si>
  <si>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</si>
  <si>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</si>
  <si>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</si>
  <si>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</si>
  <si>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</si>
  <si>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BUDGET #11 FY26 MARCH 11 2026</t>
  </si>
  <si>
    <t>VENDOR CUSTOMER CODE</t>
  </si>
  <si>
    <t>VC6000192104</t>
  </si>
  <si>
    <t>UEI #</t>
  </si>
  <si>
    <t>L29TZUSNKTF8</t>
  </si>
  <si>
    <t>BUDGET #12 FY26</t>
  </si>
  <si>
    <t>BUDGET #12 FY26 MARCH 19 2026</t>
  </si>
  <si>
    <r>
      <t>MassAbility-</t>
    </r>
    <r>
      <rPr>
        <b/>
        <sz val="11"/>
        <color rgb="FFFF0000"/>
        <rFont val="Book Antiqua"/>
        <family val="1"/>
      </rPr>
      <t>PART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</si>
</sst>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6" fillId="0" borderId="2" xfId="0" applyFont="1" applyBorder="1" applyAlignment="1">
      <alignment horizontal="center" wrapText="1" readingOrder="1"/>
    </xf>
    <xf numFmtId="0" fontId="19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0" fontId="8" fillId="0" borderId="0" xfId="0" applyFont="1" applyAlignment="1">
      <alignment horizontal="center"/>
    </xf>
    <xf numFmtId="8" fontId="8" fillId="0" borderId="2" xfId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4" fillId="0" borderId="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8"/>
  <sheetViews>
    <sheetView tabSelected="1" zoomScaleNormal="100" workbookViewId="0">
      <selection activeCell="D90" sqref="D90"/>
    </sheetView>
  </sheetViews>
  <sheetFormatPr defaultColWidth="9.1796875" defaultRowHeight="12" x14ac:dyDescent="0.3"/>
  <cols>
    <col min="1" max="1" width="64.453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32" style="2" customWidth="1"/>
    <col min="8" max="8" width="20.1796875" style="2" hidden="1" customWidth="1"/>
    <col min="9" max="13" width="14.1796875" style="2" hidden="1" customWidth="1"/>
    <col min="14" max="20" width="24.26953125" style="2" hidden="1" customWidth="1"/>
    <col min="21" max="21" width="24.26953125" style="2" customWidth="1"/>
    <col min="22" max="22" width="15" style="3" hidden="1" customWidth="1"/>
    <col min="23" max="23" width="11.1796875" style="3" bestFit="1" customWidth="1"/>
    <col min="24" max="24" width="12.81640625" style="3" bestFit="1" customWidth="1"/>
    <col min="25" max="16384" width="9.1796875" style="3"/>
  </cols>
  <sheetData>
    <row r="1" spans="1:22" ht="20.5" x14ac:dyDescent="0.45">
      <c r="A1" s="3" t="s">
        <v>0</v>
      </c>
      <c r="B1" s="91" t="s">
        <v>1</v>
      </c>
      <c r="C1" s="92"/>
      <c r="D1" s="92"/>
      <c r="E1" s="92"/>
      <c r="F1" s="92"/>
      <c r="G1" s="92"/>
      <c r="H1" s="92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2" ht="20.5" x14ac:dyDescent="0.45">
      <c r="A2" s="4" t="s">
        <v>2</v>
      </c>
      <c r="B2" s="87"/>
      <c r="C2" s="87"/>
      <c r="D2" s="87"/>
      <c r="E2" s="6"/>
      <c r="F2" s="6"/>
      <c r="G2" s="6"/>
    </row>
    <row r="3" spans="1:22" ht="20.5" x14ac:dyDescent="0.45">
      <c r="A3" s="4" t="s">
        <v>3</v>
      </c>
      <c r="B3" s="87" t="s">
        <v>4</v>
      </c>
      <c r="C3" s="1"/>
    </row>
    <row r="4" spans="1:22" ht="21" thickBot="1" x14ac:dyDescent="0.5">
      <c r="A4" s="4"/>
      <c r="B4" s="5"/>
      <c r="C4" s="1"/>
    </row>
    <row r="5" spans="1:22" s="8" customFormat="1" ht="55" customHeight="1" thickBot="1" x14ac:dyDescent="0.4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49" t="s">
        <v>10</v>
      </c>
      <c r="H5" s="30" t="s">
        <v>11</v>
      </c>
      <c r="I5" s="49" t="s">
        <v>12</v>
      </c>
      <c r="J5" s="74" t="s">
        <v>13</v>
      </c>
      <c r="K5" s="74" t="s">
        <v>14</v>
      </c>
      <c r="L5" s="74" t="s">
        <v>15</v>
      </c>
      <c r="M5" s="74" t="s">
        <v>16</v>
      </c>
      <c r="N5" s="74" t="s">
        <v>17</v>
      </c>
      <c r="O5" s="74" t="s">
        <v>18</v>
      </c>
      <c r="P5" s="74" t="s">
        <v>19</v>
      </c>
      <c r="Q5" s="74" t="s">
        <v>20</v>
      </c>
      <c r="R5" s="74" t="s">
        <v>21</v>
      </c>
      <c r="S5" s="74" t="s">
        <v>22</v>
      </c>
      <c r="T5" s="74" t="s">
        <v>23</v>
      </c>
      <c r="U5" s="74" t="s">
        <v>123</v>
      </c>
      <c r="V5" s="7" t="s">
        <v>24</v>
      </c>
    </row>
    <row r="6" spans="1:22" s="8" customFormat="1" ht="14.5" hidden="1" x14ac:dyDescent="0.35">
      <c r="A6" s="23" t="s">
        <v>25</v>
      </c>
      <c r="B6" s="24"/>
      <c r="C6" s="25"/>
      <c r="D6" s="25"/>
      <c r="E6" s="26"/>
      <c r="F6" s="27"/>
      <c r="G6" s="27"/>
      <c r="H6" s="27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28"/>
    </row>
    <row r="7" spans="1:22" s="8" customFormat="1" ht="14.5" hidden="1" x14ac:dyDescent="0.35">
      <c r="A7" s="13" t="s">
        <v>26</v>
      </c>
      <c r="B7" s="9"/>
      <c r="C7" s="10"/>
      <c r="D7" s="10"/>
      <c r="E7" s="11"/>
      <c r="F7" s="12"/>
      <c r="G7" s="12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14"/>
    </row>
    <row r="8" spans="1:22" s="8" customFormat="1" ht="14.5" hidden="1" x14ac:dyDescent="0.35">
      <c r="A8" s="50" t="s">
        <v>27</v>
      </c>
      <c r="B8" s="15" t="s">
        <v>28</v>
      </c>
      <c r="C8" s="63" t="s">
        <v>29</v>
      </c>
      <c r="D8" s="12" t="s">
        <v>30</v>
      </c>
      <c r="E8" s="12">
        <v>6501</v>
      </c>
      <c r="F8" s="15">
        <v>17.259</v>
      </c>
      <c r="G8" s="64" t="s">
        <v>31</v>
      </c>
      <c r="H8" s="39"/>
      <c r="I8" s="39"/>
      <c r="J8" s="39"/>
      <c r="K8" s="39"/>
      <c r="L8" s="39"/>
      <c r="M8" s="39"/>
      <c r="N8" s="39">
        <v>1150514</v>
      </c>
      <c r="O8" s="39"/>
      <c r="P8" s="39"/>
      <c r="Q8" s="39"/>
      <c r="R8" s="39"/>
      <c r="S8" s="39"/>
      <c r="T8" s="39"/>
      <c r="U8" s="39"/>
      <c r="V8" s="14">
        <f>N8</f>
        <v>1150514</v>
      </c>
    </row>
    <row r="9" spans="1:22" s="8" customFormat="1" ht="14.5" hidden="1" x14ac:dyDescent="0.35">
      <c r="A9" s="50" t="s">
        <v>27</v>
      </c>
      <c r="B9" s="15" t="s">
        <v>32</v>
      </c>
      <c r="C9" s="63" t="s">
        <v>29</v>
      </c>
      <c r="D9" s="12" t="s">
        <v>30</v>
      </c>
      <c r="E9" s="12">
        <v>6501</v>
      </c>
      <c r="F9" s="15">
        <v>17.259</v>
      </c>
      <c r="G9" s="64" t="s">
        <v>31</v>
      </c>
      <c r="H9" s="39"/>
      <c r="I9" s="39"/>
      <c r="J9" s="39"/>
      <c r="K9" s="39"/>
      <c r="L9" s="39"/>
      <c r="M9" s="39"/>
      <c r="N9" s="39">
        <v>1</v>
      </c>
      <c r="O9" s="39"/>
      <c r="P9" s="39"/>
      <c r="Q9" s="39"/>
      <c r="R9" s="39"/>
      <c r="S9" s="39"/>
      <c r="T9" s="39"/>
      <c r="U9" s="39"/>
      <c r="V9" s="14">
        <f t="shared" ref="V9:V13" si="0">N9</f>
        <v>1</v>
      </c>
    </row>
    <row r="10" spans="1:22" s="8" customFormat="1" ht="14.5" hidden="1" x14ac:dyDescent="0.35">
      <c r="A10" s="16" t="s">
        <v>33</v>
      </c>
      <c r="B10" s="15" t="s">
        <v>28</v>
      </c>
      <c r="C10" s="63" t="s">
        <v>34</v>
      </c>
      <c r="D10" s="13" t="s">
        <v>35</v>
      </c>
      <c r="E10" s="13">
        <v>6502</v>
      </c>
      <c r="F10" s="13">
        <v>17.257999999999999</v>
      </c>
      <c r="G10" s="64" t="s">
        <v>31</v>
      </c>
      <c r="H10" s="39"/>
      <c r="I10" s="39"/>
      <c r="J10" s="39"/>
      <c r="K10" s="39"/>
      <c r="L10" s="39"/>
      <c r="M10" s="39"/>
      <c r="N10" s="39">
        <v>203631</v>
      </c>
      <c r="O10" s="39"/>
      <c r="P10" s="39"/>
      <c r="Q10" s="39"/>
      <c r="R10" s="39"/>
      <c r="S10" s="39"/>
      <c r="T10" s="39"/>
      <c r="U10" s="39"/>
      <c r="V10" s="14">
        <f t="shared" si="0"/>
        <v>203631</v>
      </c>
    </row>
    <row r="11" spans="1:22" s="17" customFormat="1" ht="14.5" hidden="1" x14ac:dyDescent="0.35">
      <c r="A11" s="16" t="s">
        <v>33</v>
      </c>
      <c r="B11" s="15" t="s">
        <v>32</v>
      </c>
      <c r="C11" s="63" t="s">
        <v>34</v>
      </c>
      <c r="D11" s="13" t="s">
        <v>35</v>
      </c>
      <c r="E11" s="13">
        <v>6502</v>
      </c>
      <c r="F11" s="13">
        <v>17.257999999999999</v>
      </c>
      <c r="G11" s="64" t="s">
        <v>31</v>
      </c>
      <c r="H11" s="39"/>
      <c r="I11" s="39"/>
      <c r="J11" s="39"/>
      <c r="K11" s="39"/>
      <c r="L11" s="39"/>
      <c r="M11" s="39"/>
      <c r="N11" s="39">
        <v>1</v>
      </c>
      <c r="O11" s="39"/>
      <c r="P11" s="39"/>
      <c r="Q11" s="39"/>
      <c r="R11" s="39"/>
      <c r="S11" s="39"/>
      <c r="T11" s="39"/>
      <c r="U11" s="39"/>
      <c r="V11" s="14">
        <f t="shared" si="0"/>
        <v>1</v>
      </c>
    </row>
    <row r="12" spans="1:22" s="8" customFormat="1" ht="14.5" hidden="1" x14ac:dyDescent="0.35">
      <c r="A12" s="32" t="s">
        <v>36</v>
      </c>
      <c r="B12" s="15" t="s">
        <v>28</v>
      </c>
      <c r="C12" s="63" t="s">
        <v>37</v>
      </c>
      <c r="D12" s="13" t="s">
        <v>38</v>
      </c>
      <c r="E12" s="13">
        <v>6503</v>
      </c>
      <c r="F12" s="13">
        <v>17.277999999999999</v>
      </c>
      <c r="G12" s="64" t="s">
        <v>31</v>
      </c>
      <c r="H12" s="39"/>
      <c r="I12" s="39"/>
      <c r="J12" s="39"/>
      <c r="K12" s="39"/>
      <c r="L12" s="39"/>
      <c r="M12" s="39"/>
      <c r="N12" s="39">
        <v>135036</v>
      </c>
      <c r="O12" s="39"/>
      <c r="P12" s="39"/>
      <c r="Q12" s="39"/>
      <c r="R12" s="39"/>
      <c r="S12" s="39"/>
      <c r="T12" s="39"/>
      <c r="U12" s="39"/>
      <c r="V12" s="14">
        <f t="shared" si="0"/>
        <v>135036</v>
      </c>
    </row>
    <row r="13" spans="1:22" s="17" customFormat="1" ht="14.5" hidden="1" x14ac:dyDescent="0.35">
      <c r="A13" s="32" t="s">
        <v>36</v>
      </c>
      <c r="B13" s="15" t="s">
        <v>32</v>
      </c>
      <c r="C13" s="63" t="s">
        <v>37</v>
      </c>
      <c r="D13" s="13" t="s">
        <v>38</v>
      </c>
      <c r="E13" s="13">
        <v>6503</v>
      </c>
      <c r="F13" s="13">
        <v>17.277999999999999</v>
      </c>
      <c r="G13" s="64" t="s">
        <v>31</v>
      </c>
      <c r="H13" s="39"/>
      <c r="I13" s="39"/>
      <c r="J13" s="39"/>
      <c r="K13" s="39"/>
      <c r="L13" s="39"/>
      <c r="M13" s="39"/>
      <c r="N13" s="39">
        <v>1</v>
      </c>
      <c r="O13" s="39"/>
      <c r="P13" s="39"/>
      <c r="Q13" s="39"/>
      <c r="R13" s="39"/>
      <c r="S13" s="39"/>
      <c r="T13" s="39"/>
      <c r="U13" s="39"/>
      <c r="V13" s="14">
        <f t="shared" si="0"/>
        <v>1</v>
      </c>
    </row>
    <row r="14" spans="1:22" s="17" customFormat="1" ht="14.5" hidden="1" x14ac:dyDescent="0.35">
      <c r="A14" s="16" t="s">
        <v>33</v>
      </c>
      <c r="B14" s="15" t="s">
        <v>28</v>
      </c>
      <c r="C14" s="63" t="s">
        <v>39</v>
      </c>
      <c r="D14" s="13" t="s">
        <v>35</v>
      </c>
      <c r="E14" s="13">
        <v>6502</v>
      </c>
      <c r="F14" s="13">
        <v>17.257999999999999</v>
      </c>
      <c r="G14" s="64" t="s">
        <v>31</v>
      </c>
      <c r="H14" s="39"/>
      <c r="I14" s="39"/>
      <c r="J14" s="39"/>
      <c r="K14" s="39"/>
      <c r="L14" s="39"/>
      <c r="M14" s="39"/>
      <c r="N14" s="39"/>
      <c r="O14" s="39"/>
      <c r="P14" s="39">
        <v>842703</v>
      </c>
      <c r="Q14" s="39"/>
      <c r="R14" s="39"/>
      <c r="S14" s="39"/>
      <c r="T14" s="39"/>
      <c r="U14" s="39"/>
      <c r="V14" s="78">
        <f>P14</f>
        <v>842703</v>
      </c>
    </row>
    <row r="15" spans="1:22" s="17" customFormat="1" ht="14.5" hidden="1" x14ac:dyDescent="0.35">
      <c r="A15" s="16" t="s">
        <v>33</v>
      </c>
      <c r="B15" s="15" t="s">
        <v>32</v>
      </c>
      <c r="C15" s="63" t="s">
        <v>39</v>
      </c>
      <c r="D15" s="13" t="s">
        <v>35</v>
      </c>
      <c r="E15" s="13">
        <v>6502</v>
      </c>
      <c r="F15" s="13">
        <v>17.257999999999999</v>
      </c>
      <c r="G15" s="64" t="s">
        <v>31</v>
      </c>
      <c r="H15" s="39"/>
      <c r="I15" s="39"/>
      <c r="J15" s="39"/>
      <c r="K15" s="39"/>
      <c r="L15" s="39"/>
      <c r="M15" s="39"/>
      <c r="N15" s="39"/>
      <c r="O15" s="39"/>
      <c r="P15" s="39">
        <v>1</v>
      </c>
      <c r="Q15" s="39"/>
      <c r="R15" s="39"/>
      <c r="S15" s="39"/>
      <c r="T15" s="39"/>
      <c r="U15" s="39"/>
      <c r="V15" s="78">
        <f t="shared" ref="V15:V38" si="1">P15</f>
        <v>1</v>
      </c>
    </row>
    <row r="16" spans="1:22" s="17" customFormat="1" ht="14.5" hidden="1" x14ac:dyDescent="0.35">
      <c r="A16" s="32" t="s">
        <v>36</v>
      </c>
      <c r="B16" s="15" t="s">
        <v>28</v>
      </c>
      <c r="C16" s="63" t="s">
        <v>40</v>
      </c>
      <c r="D16" s="13" t="s">
        <v>38</v>
      </c>
      <c r="E16" s="13">
        <v>6503</v>
      </c>
      <c r="F16" s="13">
        <v>17.277999999999999</v>
      </c>
      <c r="G16" s="64" t="s">
        <v>31</v>
      </c>
      <c r="H16" s="39"/>
      <c r="I16" s="39"/>
      <c r="J16" s="39"/>
      <c r="K16" s="39"/>
      <c r="L16" s="39"/>
      <c r="M16" s="39"/>
      <c r="N16" s="39"/>
      <c r="O16" s="39"/>
      <c r="P16" s="39">
        <v>497601</v>
      </c>
      <c r="Q16" s="39"/>
      <c r="R16" s="39"/>
      <c r="S16" s="39"/>
      <c r="T16" s="39"/>
      <c r="U16" s="39"/>
      <c r="V16" s="78">
        <f t="shared" si="1"/>
        <v>497601</v>
      </c>
    </row>
    <row r="17" spans="1:23" s="17" customFormat="1" ht="14.5" hidden="1" x14ac:dyDescent="0.35">
      <c r="A17" s="32" t="s">
        <v>36</v>
      </c>
      <c r="B17" s="15" t="s">
        <v>32</v>
      </c>
      <c r="C17" s="63" t="s">
        <v>40</v>
      </c>
      <c r="D17" s="13" t="s">
        <v>38</v>
      </c>
      <c r="E17" s="13">
        <v>6503</v>
      </c>
      <c r="F17" s="13">
        <v>17.277999999999999</v>
      </c>
      <c r="G17" s="64" t="s">
        <v>31</v>
      </c>
      <c r="H17" s="39"/>
      <c r="I17" s="39"/>
      <c r="J17" s="39"/>
      <c r="K17" s="39"/>
      <c r="L17" s="39"/>
      <c r="M17" s="39"/>
      <c r="N17" s="39"/>
      <c r="O17" s="39"/>
      <c r="P17" s="39">
        <v>1</v>
      </c>
      <c r="Q17" s="39"/>
      <c r="R17" s="39"/>
      <c r="S17" s="39"/>
      <c r="T17" s="39"/>
      <c r="U17" s="39"/>
      <c r="V17" s="78">
        <f t="shared" si="1"/>
        <v>1</v>
      </c>
    </row>
    <row r="18" spans="1:23" s="17" customFormat="1" ht="15.5" hidden="1" x14ac:dyDescent="0.35">
      <c r="A18" s="46" t="s">
        <v>25</v>
      </c>
      <c r="B18" s="15"/>
      <c r="C18" s="13"/>
      <c r="D18" s="45"/>
      <c r="E18" s="51"/>
      <c r="F18" s="13"/>
      <c r="G18" s="55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78">
        <f t="shared" si="1"/>
        <v>0</v>
      </c>
    </row>
    <row r="19" spans="1:23" s="17" customFormat="1" ht="15.5" hidden="1" x14ac:dyDescent="0.35">
      <c r="A19" s="13" t="s">
        <v>41</v>
      </c>
      <c r="B19" s="15"/>
      <c r="C19" s="13"/>
      <c r="D19" s="45"/>
      <c r="E19" s="51"/>
      <c r="F19" s="13"/>
      <c r="G19" s="55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78">
        <f t="shared" si="1"/>
        <v>0</v>
      </c>
      <c r="W19" s="44"/>
    </row>
    <row r="20" spans="1:23" s="17" customFormat="1" ht="15.5" hidden="1" x14ac:dyDescent="0.35">
      <c r="A20" s="65" t="s">
        <v>42</v>
      </c>
      <c r="B20" s="67" t="s">
        <v>43</v>
      </c>
      <c r="C20" s="68" t="s">
        <v>44</v>
      </c>
      <c r="D20" s="69" t="s">
        <v>45</v>
      </c>
      <c r="E20" s="69" t="s">
        <v>46</v>
      </c>
      <c r="F20" s="69">
        <v>17.225000000000001</v>
      </c>
      <c r="G20" s="70" t="s">
        <v>47</v>
      </c>
      <c r="H20" s="39">
        <f>141148-1</f>
        <v>141147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78">
        <f t="shared" si="1"/>
        <v>0</v>
      </c>
    </row>
    <row r="21" spans="1:23" s="8" customFormat="1" ht="15.5" hidden="1" x14ac:dyDescent="0.35">
      <c r="A21" s="66" t="s">
        <v>42</v>
      </c>
      <c r="B21" s="71" t="s">
        <v>48</v>
      </c>
      <c r="C21" s="72" t="s">
        <v>44</v>
      </c>
      <c r="D21" s="73" t="s">
        <v>45</v>
      </c>
      <c r="E21" s="73" t="s">
        <v>46</v>
      </c>
      <c r="F21" s="73">
        <v>17.225000000000001</v>
      </c>
      <c r="G21" s="70" t="s">
        <v>47</v>
      </c>
      <c r="H21" s="39">
        <v>1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78">
        <f t="shared" si="1"/>
        <v>0</v>
      </c>
    </row>
    <row r="22" spans="1:23" s="8" customFormat="1" ht="14.5" hidden="1" x14ac:dyDescent="0.35">
      <c r="A22" s="32"/>
      <c r="B22" s="15"/>
      <c r="C22" s="38"/>
      <c r="D22" s="13"/>
      <c r="E22" s="15"/>
      <c r="F22" s="13"/>
      <c r="G22" s="13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78">
        <f t="shared" si="1"/>
        <v>0</v>
      </c>
    </row>
    <row r="23" spans="1:23" s="8" customFormat="1" ht="14.5" hidden="1" x14ac:dyDescent="0.35">
      <c r="A23" s="32"/>
      <c r="B23" s="40"/>
      <c r="C23" s="31"/>
      <c r="D23" s="13"/>
      <c r="E23" s="15"/>
      <c r="F23" s="13"/>
      <c r="G23" s="13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78">
        <f t="shared" si="1"/>
        <v>0</v>
      </c>
    </row>
    <row r="24" spans="1:23" s="8" customFormat="1" ht="14.5" hidden="1" x14ac:dyDescent="0.35">
      <c r="A24" s="16"/>
      <c r="B24" s="15"/>
      <c r="C24" s="42"/>
      <c r="D24" s="13"/>
      <c r="E24" s="42"/>
      <c r="F24" s="13"/>
      <c r="G24" s="13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78">
        <f t="shared" si="1"/>
        <v>0</v>
      </c>
    </row>
    <row r="25" spans="1:23" s="8" customFormat="1" ht="15.5" hidden="1" x14ac:dyDescent="0.35">
      <c r="A25" s="46" t="s">
        <v>25</v>
      </c>
      <c r="B25" s="15"/>
      <c r="C25" s="45"/>
      <c r="D25" s="45"/>
      <c r="E25" s="45"/>
      <c r="F25" s="45"/>
      <c r="G25" s="45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78">
        <f t="shared" si="1"/>
        <v>0</v>
      </c>
    </row>
    <row r="26" spans="1:23" s="8" customFormat="1" ht="15.5" hidden="1" x14ac:dyDescent="0.35">
      <c r="A26" s="13" t="s">
        <v>49</v>
      </c>
      <c r="B26" s="15"/>
      <c r="C26" s="45"/>
      <c r="D26" s="45"/>
      <c r="E26" s="45"/>
      <c r="F26" s="45"/>
      <c r="G26" s="45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78">
        <f t="shared" si="1"/>
        <v>0</v>
      </c>
    </row>
    <row r="27" spans="1:23" s="8" customFormat="1" ht="15.5" hidden="1" x14ac:dyDescent="0.35">
      <c r="A27" s="16" t="s">
        <v>50</v>
      </c>
      <c r="B27" s="47" t="s">
        <v>43</v>
      </c>
      <c r="C27" s="45" t="s">
        <v>51</v>
      </c>
      <c r="D27" s="45" t="s">
        <v>52</v>
      </c>
      <c r="E27" s="45" t="s">
        <v>53</v>
      </c>
      <c r="F27" s="45" t="s">
        <v>54</v>
      </c>
      <c r="G27" s="45"/>
      <c r="H27" s="39"/>
      <c r="I27" s="39"/>
      <c r="J27" s="39"/>
      <c r="K27" s="39"/>
      <c r="L27" s="39"/>
      <c r="M27" s="39">
        <v>95000</v>
      </c>
      <c r="N27" s="39"/>
      <c r="O27" s="39"/>
      <c r="P27" s="39"/>
      <c r="Q27" s="39"/>
      <c r="R27" s="39"/>
      <c r="S27" s="39"/>
      <c r="T27" s="39"/>
      <c r="U27" s="39"/>
      <c r="V27" s="78">
        <f t="shared" si="1"/>
        <v>0</v>
      </c>
    </row>
    <row r="28" spans="1:23" s="8" customFormat="1" ht="15" hidden="1" x14ac:dyDescent="0.35">
      <c r="A28" s="35"/>
      <c r="B28" s="15"/>
      <c r="C28" s="38"/>
      <c r="D28" s="52"/>
      <c r="E28" s="53"/>
      <c r="F28" s="13"/>
      <c r="G28" s="13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78">
        <f t="shared" si="1"/>
        <v>0</v>
      </c>
    </row>
    <row r="29" spans="1:23" s="8" customFormat="1" ht="14.5" hidden="1" x14ac:dyDescent="0.35">
      <c r="A29" s="33" t="s">
        <v>55</v>
      </c>
      <c r="B29" s="47" t="s">
        <v>43</v>
      </c>
      <c r="C29" s="79" t="s">
        <v>56</v>
      </c>
      <c r="D29" s="52" t="s">
        <v>57</v>
      </c>
      <c r="E29" s="52" t="s">
        <v>58</v>
      </c>
      <c r="F29" s="15" t="s">
        <v>54</v>
      </c>
      <c r="G29" s="15"/>
      <c r="H29" s="39"/>
      <c r="I29" s="39"/>
      <c r="J29" s="39"/>
      <c r="K29" s="39"/>
      <c r="L29" s="80">
        <v>487788.83</v>
      </c>
      <c r="M29" s="39"/>
      <c r="N29" s="39"/>
      <c r="O29" s="39"/>
      <c r="P29" s="39"/>
      <c r="Q29" s="39"/>
      <c r="R29" s="39"/>
      <c r="S29" s="39"/>
      <c r="T29" s="39"/>
      <c r="U29" s="39"/>
      <c r="V29" s="78">
        <f t="shared" si="1"/>
        <v>0</v>
      </c>
    </row>
    <row r="30" spans="1:23" s="8" customFormat="1" ht="14.5" hidden="1" x14ac:dyDescent="0.35">
      <c r="A30" s="33"/>
      <c r="B30" s="15"/>
      <c r="C30" s="13"/>
      <c r="D30" s="13"/>
      <c r="E30" s="13"/>
      <c r="F30" s="15"/>
      <c r="G30" s="15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78">
        <f t="shared" si="1"/>
        <v>0</v>
      </c>
    </row>
    <row r="31" spans="1:23" s="8" customFormat="1" ht="15.5" x14ac:dyDescent="0.35">
      <c r="A31" s="16"/>
      <c r="B31" s="15"/>
      <c r="C31" s="45"/>
      <c r="D31" s="45"/>
      <c r="E31" s="45"/>
      <c r="F31" s="45"/>
      <c r="G31" s="45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78">
        <f t="shared" si="1"/>
        <v>0</v>
      </c>
    </row>
    <row r="32" spans="1:23" s="8" customFormat="1" ht="15.5" x14ac:dyDescent="0.35">
      <c r="A32" s="23" t="s">
        <v>25</v>
      </c>
      <c r="B32" s="15"/>
      <c r="C32" s="45"/>
      <c r="D32" s="45"/>
      <c r="E32" s="45"/>
      <c r="F32" s="45"/>
      <c r="G32" s="45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78">
        <f t="shared" si="1"/>
        <v>0</v>
      </c>
    </row>
    <row r="33" spans="1:22" s="8" customFormat="1" ht="14.5" x14ac:dyDescent="0.35">
      <c r="A33" s="13" t="s">
        <v>59</v>
      </c>
      <c r="B33" s="9"/>
      <c r="C33" s="10"/>
      <c r="D33" s="10"/>
      <c r="E33" s="11"/>
      <c r="F33" s="12"/>
      <c r="G33" s="12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78">
        <f t="shared" si="1"/>
        <v>0</v>
      </c>
    </row>
    <row r="34" spans="1:22" s="8" customFormat="1" ht="14.5" hidden="1" x14ac:dyDescent="0.35">
      <c r="A34" s="16" t="s">
        <v>60</v>
      </c>
      <c r="B34" s="15" t="s">
        <v>28</v>
      </c>
      <c r="C34" s="13" t="s">
        <v>61</v>
      </c>
      <c r="D34" s="13" t="s">
        <v>62</v>
      </c>
      <c r="E34" s="13" t="s">
        <v>63</v>
      </c>
      <c r="F34" s="15">
        <v>17.207000000000001</v>
      </c>
      <c r="G34" s="81" t="s">
        <v>64</v>
      </c>
      <c r="H34" s="39"/>
      <c r="I34" s="39"/>
      <c r="J34" s="39"/>
      <c r="K34" s="39"/>
      <c r="L34" s="39"/>
      <c r="M34" s="39"/>
      <c r="N34" s="39"/>
      <c r="O34" s="39">
        <f>187028.85-1</f>
        <v>187027.85</v>
      </c>
      <c r="P34" s="39"/>
      <c r="Q34" s="39"/>
      <c r="R34" s="39"/>
      <c r="S34" s="39"/>
      <c r="T34" s="39"/>
      <c r="U34" s="39"/>
      <c r="V34" s="78">
        <f t="shared" si="1"/>
        <v>0</v>
      </c>
    </row>
    <row r="35" spans="1:22" s="8" customFormat="1" ht="14.5" hidden="1" x14ac:dyDescent="0.35">
      <c r="A35" s="16" t="s">
        <v>60</v>
      </c>
      <c r="B35" s="15" t="s">
        <v>32</v>
      </c>
      <c r="C35" s="13" t="s">
        <v>61</v>
      </c>
      <c r="D35" s="13" t="s">
        <v>62</v>
      </c>
      <c r="E35" s="13" t="s">
        <v>63</v>
      </c>
      <c r="F35" s="15">
        <v>17.207000000000001</v>
      </c>
      <c r="G35" s="81" t="s">
        <v>64</v>
      </c>
      <c r="H35" s="39"/>
      <c r="I35" s="39"/>
      <c r="J35" s="39"/>
      <c r="K35" s="39"/>
      <c r="L35" s="39"/>
      <c r="M35" s="39"/>
      <c r="N35" s="39"/>
      <c r="O35" s="39">
        <v>1</v>
      </c>
      <c r="P35" s="39"/>
      <c r="Q35" s="39"/>
      <c r="R35" s="39"/>
      <c r="S35" s="39"/>
      <c r="T35" s="39"/>
      <c r="U35" s="39"/>
      <c r="V35" s="78">
        <f t="shared" si="1"/>
        <v>0</v>
      </c>
    </row>
    <row r="36" spans="1:22" s="8" customFormat="1" ht="14.5" hidden="1" x14ac:dyDescent="0.35">
      <c r="A36" s="16" t="s">
        <v>65</v>
      </c>
      <c r="B36" s="15" t="s">
        <v>28</v>
      </c>
      <c r="C36" s="13" t="s">
        <v>61</v>
      </c>
      <c r="D36" s="13" t="s">
        <v>62</v>
      </c>
      <c r="E36" s="13" t="s">
        <v>66</v>
      </c>
      <c r="F36" s="15" t="s">
        <v>67</v>
      </c>
      <c r="G36" s="81" t="s">
        <v>64</v>
      </c>
      <c r="H36" s="39"/>
      <c r="I36" s="39"/>
      <c r="J36" s="39"/>
      <c r="K36" s="39"/>
      <c r="L36" s="39"/>
      <c r="M36" s="39"/>
      <c r="N36" s="39"/>
      <c r="O36" s="39">
        <f>9999.77-1</f>
        <v>9998.77</v>
      </c>
      <c r="P36" s="39"/>
      <c r="Q36" s="39"/>
      <c r="R36" s="39"/>
      <c r="S36" s="39"/>
      <c r="T36" s="39"/>
      <c r="U36" s="39"/>
      <c r="V36" s="78">
        <f t="shared" si="1"/>
        <v>0</v>
      </c>
    </row>
    <row r="37" spans="1:22" s="8" customFormat="1" ht="14.5" hidden="1" x14ac:dyDescent="0.35">
      <c r="A37" s="16" t="s">
        <v>65</v>
      </c>
      <c r="B37" s="15" t="s">
        <v>32</v>
      </c>
      <c r="C37" s="13" t="s">
        <v>61</v>
      </c>
      <c r="D37" s="13" t="s">
        <v>62</v>
      </c>
      <c r="E37" s="13" t="s">
        <v>66</v>
      </c>
      <c r="F37" s="15" t="s">
        <v>67</v>
      </c>
      <c r="G37" s="81" t="s">
        <v>64</v>
      </c>
      <c r="H37" s="39"/>
      <c r="I37" s="39"/>
      <c r="J37" s="39"/>
      <c r="K37" s="39"/>
      <c r="L37" s="39"/>
      <c r="M37" s="39"/>
      <c r="N37" s="39"/>
      <c r="O37" s="39">
        <v>1</v>
      </c>
      <c r="P37" s="39"/>
      <c r="Q37" s="39"/>
      <c r="R37" s="39"/>
      <c r="S37" s="39"/>
      <c r="T37" s="39"/>
      <c r="U37" s="39"/>
      <c r="V37" s="78">
        <f t="shared" si="1"/>
        <v>0</v>
      </c>
    </row>
    <row r="38" spans="1:22" s="62" customFormat="1" ht="15.5" hidden="1" x14ac:dyDescent="0.35">
      <c r="A38" s="58"/>
      <c r="B38" s="59"/>
      <c r="C38" s="60"/>
      <c r="D38" s="45" t="s">
        <v>68</v>
      </c>
      <c r="E38" s="45" t="s">
        <v>69</v>
      </c>
      <c r="F38" s="45">
        <v>10.561</v>
      </c>
      <c r="G38" s="45" t="s">
        <v>70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78">
        <f t="shared" si="1"/>
        <v>0</v>
      </c>
    </row>
    <row r="39" spans="1:22" s="62" customFormat="1" ht="15.5" hidden="1" x14ac:dyDescent="0.35">
      <c r="A39" s="82" t="s">
        <v>71</v>
      </c>
      <c r="B39" s="15" t="s">
        <v>28</v>
      </c>
      <c r="C39" s="83" t="s">
        <v>72</v>
      </c>
      <c r="D39" s="83" t="s">
        <v>73</v>
      </c>
      <c r="E39" s="13" t="s">
        <v>74</v>
      </c>
      <c r="F39" s="45"/>
      <c r="G39" s="45"/>
      <c r="H39" s="61"/>
      <c r="I39" s="61"/>
      <c r="J39" s="61"/>
      <c r="K39" s="61"/>
      <c r="L39" s="61"/>
      <c r="M39" s="61"/>
      <c r="N39" s="61"/>
      <c r="O39" s="61"/>
      <c r="P39" s="61"/>
      <c r="Q39" s="61">
        <v>16566.03</v>
      </c>
      <c r="R39" s="61"/>
      <c r="S39" s="61"/>
      <c r="T39" s="61"/>
      <c r="U39" s="61"/>
      <c r="V39" s="78">
        <f>Q39</f>
        <v>16566.03</v>
      </c>
    </row>
    <row r="40" spans="1:22" s="62" customFormat="1" ht="15.5" hidden="1" x14ac:dyDescent="0.35">
      <c r="A40" s="82" t="s">
        <v>75</v>
      </c>
      <c r="B40" s="15" t="s">
        <v>28</v>
      </c>
      <c r="C40" s="84" t="s">
        <v>76</v>
      </c>
      <c r="D40" s="84" t="s">
        <v>77</v>
      </c>
      <c r="E40" s="13" t="s">
        <v>78</v>
      </c>
      <c r="F40" s="45"/>
      <c r="G40" s="45"/>
      <c r="H40" s="61"/>
      <c r="I40" s="61"/>
      <c r="J40" s="61"/>
      <c r="K40" s="61"/>
      <c r="L40" s="61"/>
      <c r="M40" s="61"/>
      <c r="N40" s="61"/>
      <c r="O40" s="61"/>
      <c r="P40" s="61"/>
      <c r="Q40" s="61">
        <v>840</v>
      </c>
      <c r="R40" s="61"/>
      <c r="S40" s="61"/>
      <c r="T40" s="61"/>
      <c r="U40" s="61"/>
      <c r="V40" s="78">
        <f>Q40</f>
        <v>840</v>
      </c>
    </row>
    <row r="41" spans="1:22" s="8" customFormat="1" ht="14.5" hidden="1" x14ac:dyDescent="0.35">
      <c r="A41" s="82" t="s">
        <v>79</v>
      </c>
      <c r="B41" s="15" t="s">
        <v>28</v>
      </c>
      <c r="C41" s="85" t="s">
        <v>80</v>
      </c>
      <c r="D41" s="85" t="s">
        <v>81</v>
      </c>
      <c r="E41" s="13" t="s">
        <v>82</v>
      </c>
      <c r="F41" s="34"/>
      <c r="G41" s="34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>
        <v>12424.52</v>
      </c>
      <c r="S41" s="39"/>
      <c r="T41" s="39"/>
      <c r="U41" s="39"/>
      <c r="V41" s="78">
        <f>R41</f>
        <v>12424.52</v>
      </c>
    </row>
    <row r="42" spans="1:22" s="8" customFormat="1" ht="14.5" hidden="1" x14ac:dyDescent="0.35">
      <c r="A42" s="82" t="s">
        <v>83</v>
      </c>
      <c r="B42" s="15" t="s">
        <v>28</v>
      </c>
      <c r="C42" s="86" t="s">
        <v>84</v>
      </c>
      <c r="D42" s="13" t="s">
        <v>85</v>
      </c>
      <c r="E42" s="13" t="s">
        <v>86</v>
      </c>
      <c r="F42" s="34"/>
      <c r="G42" s="34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>
        <v>27356.155845802768</v>
      </c>
      <c r="T42" s="39"/>
      <c r="U42" s="39"/>
      <c r="V42" s="78">
        <f>S42</f>
        <v>27356.155845802768</v>
      </c>
    </row>
    <row r="43" spans="1:22" s="8" customFormat="1" ht="14.5" hidden="1" x14ac:dyDescent="0.35">
      <c r="A43" s="16" t="s">
        <v>87</v>
      </c>
      <c r="B43" s="15" t="s">
        <v>28</v>
      </c>
      <c r="C43" s="89" t="s">
        <v>88</v>
      </c>
      <c r="D43" s="90" t="s">
        <v>89</v>
      </c>
      <c r="E43" s="90" t="s">
        <v>90</v>
      </c>
      <c r="F43" s="34"/>
      <c r="G43" s="34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>
        <v>3050</v>
      </c>
      <c r="U43" s="39"/>
      <c r="V43" s="78">
        <f>T43</f>
        <v>3050</v>
      </c>
    </row>
    <row r="44" spans="1:22" s="8" customFormat="1" ht="14.5" x14ac:dyDescent="0.35">
      <c r="A44" s="82" t="s">
        <v>125</v>
      </c>
      <c r="B44" s="15" t="s">
        <v>28</v>
      </c>
      <c r="C44" s="84" t="s">
        <v>76</v>
      </c>
      <c r="D44" s="84" t="s">
        <v>77</v>
      </c>
      <c r="E44" s="13" t="s">
        <v>78</v>
      </c>
      <c r="F44" s="34"/>
      <c r="G44" s="34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>
        <v>840</v>
      </c>
      <c r="V44" s="78">
        <f>U44</f>
        <v>840</v>
      </c>
    </row>
    <row r="45" spans="1:22" s="8" customFormat="1" ht="14.5" hidden="1" x14ac:dyDescent="0.35">
      <c r="A45" s="23" t="s">
        <v>25</v>
      </c>
      <c r="B45" s="15"/>
      <c r="C45" s="13"/>
      <c r="D45" s="41"/>
      <c r="E45" s="41"/>
      <c r="F45" s="13"/>
      <c r="G45" s="56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78"/>
    </row>
    <row r="46" spans="1:22" s="8" customFormat="1" ht="14.5" hidden="1" x14ac:dyDescent="0.35">
      <c r="A46" s="13" t="s">
        <v>91</v>
      </c>
      <c r="B46" s="15"/>
      <c r="C46" s="13"/>
      <c r="D46" s="41"/>
      <c r="E46" s="41"/>
      <c r="F46" s="13"/>
      <c r="G46" s="56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78"/>
    </row>
    <row r="47" spans="1:22" s="8" customFormat="1" ht="14.5" hidden="1" x14ac:dyDescent="0.35">
      <c r="A47" s="75" t="s">
        <v>92</v>
      </c>
      <c r="B47" s="15" t="s">
        <v>43</v>
      </c>
      <c r="C47" s="76" t="s">
        <v>93</v>
      </c>
      <c r="D47" s="76" t="s">
        <v>94</v>
      </c>
      <c r="E47" s="77" t="s">
        <v>95</v>
      </c>
      <c r="F47" s="31">
        <v>17.800999999999998</v>
      </c>
      <c r="G47" s="64" t="s">
        <v>96</v>
      </c>
      <c r="H47" s="39"/>
      <c r="I47" s="39"/>
      <c r="J47" s="39">
        <v>32782</v>
      </c>
      <c r="K47" s="39">
        <v>1642</v>
      </c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78">
        <f>SUM(J47:K47)</f>
        <v>34424</v>
      </c>
    </row>
    <row r="48" spans="1:22" s="8" customFormat="1" ht="14.5" x14ac:dyDescent="0.35">
      <c r="A48" s="36"/>
      <c r="B48" s="37"/>
      <c r="C48" s="13"/>
      <c r="D48" s="13"/>
      <c r="E48" s="13"/>
      <c r="F48" s="13"/>
      <c r="G48" s="13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78"/>
    </row>
    <row r="49" spans="1:23" s="8" customFormat="1" ht="14.5" x14ac:dyDescent="0.35">
      <c r="A49" s="16" t="s">
        <v>97</v>
      </c>
      <c r="B49" s="16"/>
      <c r="C49" s="43"/>
      <c r="D49" s="43"/>
      <c r="E49" s="43"/>
      <c r="F49" s="43"/>
      <c r="G49" s="43"/>
      <c r="H49" s="39">
        <f>SUM(H8:H48)</f>
        <v>141148</v>
      </c>
      <c r="I49" s="39">
        <f>SUM(I41:I48)</f>
        <v>0</v>
      </c>
      <c r="J49" s="39">
        <f>SUM(J46:J48)</f>
        <v>32782</v>
      </c>
      <c r="K49" s="39">
        <f>SUM(K45:K47)</f>
        <v>1642</v>
      </c>
      <c r="L49" s="39">
        <f>SUM(L27:L29)</f>
        <v>487788.83</v>
      </c>
      <c r="M49" s="39">
        <f>SUM(M26:M30)</f>
        <v>95000</v>
      </c>
      <c r="N49" s="39">
        <f>SUM(N7:N14)</f>
        <v>1489184</v>
      </c>
      <c r="O49" s="39">
        <f>SUM(O33:O44)</f>
        <v>197028.62</v>
      </c>
      <c r="P49" s="39">
        <f>SUM(P14:P43)</f>
        <v>1340306</v>
      </c>
      <c r="Q49" s="39">
        <f>SUM(Q33:Q43)</f>
        <v>17406.03</v>
      </c>
      <c r="R49" s="39">
        <f>SUM(R33:R44)</f>
        <v>12424.52</v>
      </c>
      <c r="S49" s="39">
        <f>SUM(S33:S43)</f>
        <v>27356.155845802768</v>
      </c>
      <c r="T49" s="39">
        <f>SUM(T43)</f>
        <v>3050</v>
      </c>
      <c r="U49" s="39">
        <f>SUM(U32:U44)</f>
        <v>840</v>
      </c>
      <c r="V49" s="78"/>
      <c r="W49" s="54"/>
    </row>
    <row r="50" spans="1:23" s="8" customFormat="1" ht="14.5" x14ac:dyDescent="0.35">
      <c r="A50" s="18"/>
      <c r="B50" s="18"/>
      <c r="C50" s="19"/>
      <c r="D50" s="19"/>
      <c r="E50" s="19"/>
      <c r="F50" s="19"/>
      <c r="G50" s="19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1"/>
    </row>
    <row r="51" spans="1:23" s="8" customFormat="1" ht="14.5" x14ac:dyDescent="0.35">
      <c r="A51" s="17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spans="1:23" s="8" customFormat="1" ht="14.5" x14ac:dyDescent="0.35">
      <c r="A52" s="17" t="s">
        <v>98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spans="1:23" s="8" customFormat="1" ht="14.5" hidden="1" x14ac:dyDescent="0.35">
      <c r="A53" s="17" t="s">
        <v>99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spans="1:23" s="8" customFormat="1" ht="14.5" hidden="1" x14ac:dyDescent="0.35">
      <c r="A54" s="17" t="s">
        <v>100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1:23" ht="14.5" hidden="1" x14ac:dyDescent="0.35">
      <c r="A55" s="17" t="s">
        <v>101</v>
      </c>
    </row>
    <row r="56" spans="1:23" ht="14.5" hidden="1" x14ac:dyDescent="0.35">
      <c r="A56" s="18" t="s">
        <v>102</v>
      </c>
    </row>
    <row r="57" spans="1:23" ht="14.5" hidden="1" x14ac:dyDescent="0.35">
      <c r="A57" s="17" t="s">
        <v>103</v>
      </c>
    </row>
    <row r="58" spans="1:23" ht="14.5" hidden="1" x14ac:dyDescent="0.35">
      <c r="A58" s="18" t="s">
        <v>102</v>
      </c>
    </row>
    <row r="59" spans="1:23" ht="14.5" hidden="1" x14ac:dyDescent="0.35">
      <c r="A59" s="17" t="s">
        <v>104</v>
      </c>
    </row>
    <row r="60" spans="1:23" ht="14.5" hidden="1" x14ac:dyDescent="0.35">
      <c r="A60" s="18" t="s">
        <v>105</v>
      </c>
    </row>
    <row r="61" spans="1:23" ht="14.5" hidden="1" x14ac:dyDescent="0.35">
      <c r="A61" s="17" t="s">
        <v>106</v>
      </c>
    </row>
    <row r="62" spans="1:23" ht="14.5" hidden="1" x14ac:dyDescent="0.35">
      <c r="A62" s="18" t="s">
        <v>107</v>
      </c>
    </row>
    <row r="63" spans="1:23" ht="14.5" hidden="1" x14ac:dyDescent="0.35">
      <c r="A63" s="17" t="s">
        <v>108</v>
      </c>
    </row>
    <row r="64" spans="1:23" ht="14.5" hidden="1" x14ac:dyDescent="0.35">
      <c r="A64" s="18" t="s">
        <v>109</v>
      </c>
    </row>
    <row r="65" spans="1:1" ht="14.5" hidden="1" x14ac:dyDescent="0.35">
      <c r="A65" s="17" t="s">
        <v>110</v>
      </c>
    </row>
    <row r="66" spans="1:1" ht="14.5" hidden="1" x14ac:dyDescent="0.35">
      <c r="A66" s="18" t="s">
        <v>111</v>
      </c>
    </row>
    <row r="67" spans="1:1" ht="14.5" hidden="1" x14ac:dyDescent="0.35">
      <c r="A67" s="17" t="s">
        <v>112</v>
      </c>
    </row>
    <row r="68" spans="1:1" ht="14.5" hidden="1" x14ac:dyDescent="0.35">
      <c r="A68" s="18" t="s">
        <v>109</v>
      </c>
    </row>
    <row r="69" spans="1:1" ht="14.5" hidden="1" x14ac:dyDescent="0.35">
      <c r="A69" s="17" t="s">
        <v>113</v>
      </c>
    </row>
    <row r="70" spans="1:1" ht="14.5" hidden="1" x14ac:dyDescent="0.35">
      <c r="A70" s="18" t="s">
        <v>114</v>
      </c>
    </row>
    <row r="71" spans="1:1" ht="14.5" hidden="1" x14ac:dyDescent="0.35">
      <c r="A71" s="17" t="s">
        <v>115</v>
      </c>
    </row>
    <row r="72" spans="1:1" ht="14.5" hidden="1" x14ac:dyDescent="0.35">
      <c r="A72" s="18" t="s">
        <v>114</v>
      </c>
    </row>
    <row r="73" spans="1:1" ht="14.5" hidden="1" x14ac:dyDescent="0.35">
      <c r="A73" s="17" t="s">
        <v>116</v>
      </c>
    </row>
    <row r="74" spans="1:1" ht="14.5" hidden="1" x14ac:dyDescent="0.35">
      <c r="A74" s="18" t="s">
        <v>117</v>
      </c>
    </row>
    <row r="75" spans="1:1" ht="14.5" hidden="1" x14ac:dyDescent="0.35">
      <c r="A75" s="17" t="s">
        <v>118</v>
      </c>
    </row>
    <row r="76" spans="1:1" ht="14.5" hidden="1" x14ac:dyDescent="0.35">
      <c r="A76" s="18" t="s">
        <v>114</v>
      </c>
    </row>
    <row r="77" spans="1:1" ht="14.5" x14ac:dyDescent="0.35">
      <c r="A77" s="17" t="s">
        <v>124</v>
      </c>
    </row>
    <row r="78" spans="1:1" ht="14.5" x14ac:dyDescent="0.35">
      <c r="A78" s="18" t="s">
        <v>114</v>
      </c>
    </row>
    <row r="85" spans="1:1" ht="14.5" x14ac:dyDescent="0.35">
      <c r="A85" s="8" t="s">
        <v>119</v>
      </c>
    </row>
    <row r="86" spans="1:1" ht="14.5" x14ac:dyDescent="0.35">
      <c r="A86" s="8" t="s">
        <v>120</v>
      </c>
    </row>
    <row r="87" spans="1:1" ht="14.5" x14ac:dyDescent="0.35">
      <c r="A87" s="8" t="s">
        <v>121</v>
      </c>
    </row>
    <row r="88" spans="1:1" ht="14.5" x14ac:dyDescent="0.35">
      <c r="A88" s="57" t="s">
        <v>122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2B4CA1EA-D9BF-4727-BE5C-F60273485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2026-03-19T14:07:29Z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