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1B29474B-A90E-4944-89AC-81F687218C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N REB" sheetId="2" r:id="rId1"/>
  </sheets>
  <definedNames>
    <definedName name="_xlnm.Print_Area" localSheetId="0">'METRO N REB'!$A$1:$F$52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2" l="1"/>
  <c r="S42" i="2"/>
  <c r="S41" i="2"/>
  <c r="S40" i="2"/>
  <c r="Q49" i="2"/>
  <c r="S17" i="2"/>
  <c r="S18" i="2"/>
  <c r="S16" i="2"/>
  <c r="S15" i="2"/>
  <c r="P50" i="2"/>
  <c r="S36" i="2"/>
  <c r="S38" i="2"/>
  <c r="O37" i="2"/>
  <c r="S37" i="2" s="1"/>
  <c r="O35" i="2"/>
  <c r="S35" i="2" s="1"/>
  <c r="N50" i="2"/>
  <c r="S9" i="2"/>
  <c r="S10" i="2"/>
  <c r="S11" i="2"/>
  <c r="S12" i="2"/>
  <c r="S13" i="2"/>
  <c r="S8" i="2"/>
  <c r="S29" i="2"/>
  <c r="M50" i="2"/>
  <c r="S30" i="2"/>
  <c r="L50" i="2"/>
  <c r="K50" i="2"/>
  <c r="S45" i="2"/>
  <c r="J50" i="2"/>
  <c r="H22" i="2"/>
  <c r="S39" i="2"/>
  <c r="I50" i="2"/>
  <c r="O50" i="2" l="1"/>
  <c r="H50" i="2"/>
</calcChain>
</file>

<file path=xl/sharedStrings.xml><?xml version="1.0" encoding="utf-8"?>
<sst xmlns="http://schemas.openxmlformats.org/spreadsheetml/2006/main" count="182" uniqueCount="109">
  <si>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</si>
  <si>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</si>
  <si>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</si>
  <si>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</si>
  <si>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</si>
  <si>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</si>
  <si>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</si>
  <si>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</si>
  <si>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</si>
  <si>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</si>
  <si>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</si>
  <si>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</si>
  <si>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</si>
  <si>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</si>
  <si>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</si>
  <si>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</si>
  <si>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</si>
  <si>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</si>
  <si>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</si>
  <si>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</si>
  <si>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</si>
  <si>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</si>
  <si>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</si>
  <si>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</si>
  <si>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</si>
  <si>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</si>
  <si>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</si>
  <si>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</si>
  <si>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</si>
  <si>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</si>
  <si>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</si>
  <si>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</si>
  <si>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</si>
  <si>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</si>
  <si>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</si>
  <si>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</si>
  <si>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</si>
  <si>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</si>
  <si>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</si>
  <si>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</si>
  <si>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</si>
  <si>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</si>
  <si>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</si>
  <si>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</si>
  <si>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</si>
  <si>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</si>
  <si>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</si>
  <si>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</si>
  <si>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</si>
  <si>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</si>
  <si>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</si>
  <si>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</si>
  <si>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</si>
  <si>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</si>
  <si>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</si>
  <si>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</si>
  <si>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</si>
  <si>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</si>
  <si>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</si>
  <si>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</si>
  <si>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</si>
  <si>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</si>
  <si>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</si>
  <si>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</si>
  <si>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</si>
  <si>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</si>
  <si>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</si>
  <si>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</si>
  <si>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</si>
  <si>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</si>
  <si>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</si>
  <si>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</si>
  <si>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</si>
  <si>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</si>
  <si>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</si>
  <si>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</si>
  <si>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</si>
  <si>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</si>
  <si>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</si>
  <si>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</si>
  <si>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</si>
  <si>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</si>
  <si>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</si>
  <si>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</si>
  <si>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</si>
  <si>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</si>
  <si>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</si>
  <si>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</si>
  <si>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</si>
  <si>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</si>
  <si>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</si>
  <si>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</si>
  <si>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</si>
  <si>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</si>
  <si>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</si>
  <si>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</si>
  <si>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</si>
  <si>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</si>
  <si>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</si>
  <si>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</si>
  <si>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VC6000181727</t>
  </si>
  <si>
    <t>UEI #</t>
  </si>
  <si>
    <t>KYRATTDFFL33</t>
  </si>
  <si>
    <t>BUDGET #9 FY26</t>
  </si>
  <si>
    <t>ADULT ED &amp; FAMILY LITERACY</t>
  </si>
  <si>
    <t>F25E55EE00</t>
  </si>
  <si>
    <t>7038-0108</t>
  </si>
  <si>
    <t>K123</t>
  </si>
  <si>
    <t>BUDGET #9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</si>
</sst>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3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topLeftCell="C5" zoomScale="120" zoomScaleNormal="120" workbookViewId="0">
      <selection activeCell="R42" sqref="R42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2.81640625" style="2" hidden="1" customWidth="1"/>
    <col min="14" max="14" width="19.54296875" style="2" hidden="1" customWidth="1"/>
    <col min="15" max="17" width="18.81640625" style="2" hidden="1" customWidth="1"/>
    <col min="18" max="18" width="18.81640625" style="2" customWidth="1"/>
    <col min="19" max="19" width="14.453125" style="3" hidden="1" customWidth="1"/>
    <col min="20" max="20" width="14" style="3" bestFit="1" customWidth="1"/>
    <col min="21" max="16384" width="9.1796875" style="3"/>
  </cols>
  <sheetData>
    <row r="1" spans="1:20" ht="20.5" x14ac:dyDescent="0.45">
      <c r="A1" s="3" t="s">
        <v>0</v>
      </c>
      <c r="B1" s="86" t="s">
        <v>1</v>
      </c>
      <c r="C1" s="87"/>
      <c r="D1" s="87"/>
      <c r="E1" s="87"/>
      <c r="F1" s="87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20" ht="20.5" x14ac:dyDescent="0.45">
      <c r="A2" s="29"/>
      <c r="B2" s="82"/>
      <c r="C2" s="82"/>
      <c r="D2" s="82"/>
      <c r="E2" s="6"/>
      <c r="F2" s="6"/>
      <c r="G2" s="6"/>
      <c r="S2" s="2"/>
    </row>
    <row r="3" spans="1:20" ht="20.5" x14ac:dyDescent="0.45">
      <c r="A3" s="4" t="s">
        <v>2</v>
      </c>
      <c r="B3" s="48"/>
      <c r="C3" s="1"/>
      <c r="S3" s="2"/>
    </row>
    <row r="4" spans="1:20" ht="21" thickBot="1" x14ac:dyDescent="0.5">
      <c r="A4" s="4"/>
      <c r="B4" s="5"/>
      <c r="C4" s="1"/>
    </row>
    <row r="5" spans="1:20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  <c r="R5" s="76" t="s">
        <v>103</v>
      </c>
      <c r="S5" s="7" t="s">
        <v>19</v>
      </c>
    </row>
    <row r="6" spans="1:20" s="13" customFormat="1" ht="24.65" hidden="1" customHeight="1" x14ac:dyDescent="0.35">
      <c r="A6" s="21" t="s">
        <v>20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22"/>
    </row>
    <row r="7" spans="1:20" s="13" customFormat="1" ht="24.65" hidden="1" customHeight="1" x14ac:dyDescent="0.35">
      <c r="A7" s="9" t="s">
        <v>21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  <row r="8" spans="1:20" s="13" customFormat="1" ht="14.5" hidden="1" x14ac:dyDescent="0.35">
      <c r="A8" s="61" t="s">
        <v>22</v>
      </c>
      <c r="B8" s="9" t="s">
        <v>23</v>
      </c>
      <c r="C8" s="62" t="s">
        <v>24</v>
      </c>
      <c r="D8" s="63" t="s">
        <v>25</v>
      </c>
      <c r="E8" s="63">
        <v>6501</v>
      </c>
      <c r="F8" s="9">
        <v>17.259</v>
      </c>
      <c r="G8" s="64" t="s">
        <v>26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49"/>
      <c r="R8" s="49"/>
      <c r="S8" s="10">
        <f>N8</f>
        <v>1253816</v>
      </c>
    </row>
    <row r="9" spans="1:20" s="13" customFormat="1" ht="14.5" hidden="1" x14ac:dyDescent="0.35">
      <c r="A9" s="61" t="s">
        <v>22</v>
      </c>
      <c r="B9" s="9" t="s">
        <v>27</v>
      </c>
      <c r="C9" s="62" t="s">
        <v>24</v>
      </c>
      <c r="D9" s="63" t="s">
        <v>25</v>
      </c>
      <c r="E9" s="63">
        <v>6501</v>
      </c>
      <c r="F9" s="9">
        <v>17.259</v>
      </c>
      <c r="G9" s="64" t="s">
        <v>26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49"/>
      <c r="R9" s="49"/>
      <c r="S9" s="10">
        <f t="shared" ref="S9:S13" si="0">N9</f>
        <v>1</v>
      </c>
    </row>
    <row r="10" spans="1:20" s="13" customFormat="1" ht="14.5" hidden="1" x14ac:dyDescent="0.35">
      <c r="A10" s="14" t="s">
        <v>28</v>
      </c>
      <c r="B10" s="9" t="s">
        <v>23</v>
      </c>
      <c r="C10" s="62" t="s">
        <v>29</v>
      </c>
      <c r="D10" s="9" t="s">
        <v>30</v>
      </c>
      <c r="E10" s="9">
        <v>6502</v>
      </c>
      <c r="F10" s="9">
        <v>17.257999999999999</v>
      </c>
      <c r="G10" s="64" t="s">
        <v>26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49"/>
      <c r="R10" s="49"/>
      <c r="S10" s="10">
        <f t="shared" si="0"/>
        <v>204841</v>
      </c>
    </row>
    <row r="11" spans="1:20" s="13" customFormat="1" ht="14.5" hidden="1" x14ac:dyDescent="0.35">
      <c r="A11" s="14" t="s">
        <v>28</v>
      </c>
      <c r="B11" s="9" t="s">
        <v>27</v>
      </c>
      <c r="C11" s="62" t="s">
        <v>29</v>
      </c>
      <c r="D11" s="9" t="s">
        <v>30</v>
      </c>
      <c r="E11" s="9">
        <v>6502</v>
      </c>
      <c r="F11" s="9">
        <v>17.257999999999999</v>
      </c>
      <c r="G11" s="64" t="s">
        <v>26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10">
        <f t="shared" si="0"/>
        <v>1</v>
      </c>
    </row>
    <row r="12" spans="1:20" s="13" customFormat="1" ht="14.5" hidden="1" x14ac:dyDescent="0.35">
      <c r="A12" s="28" t="s">
        <v>31</v>
      </c>
      <c r="B12" s="9" t="s">
        <v>23</v>
      </c>
      <c r="C12" s="62" t="s">
        <v>32</v>
      </c>
      <c r="D12" s="9" t="s">
        <v>33</v>
      </c>
      <c r="E12" s="9">
        <v>6503</v>
      </c>
      <c r="F12" s="9">
        <v>17.277999999999999</v>
      </c>
      <c r="G12" s="64" t="s">
        <v>26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49"/>
      <c r="R12" s="49"/>
      <c r="S12" s="10">
        <f t="shared" si="0"/>
        <v>222695</v>
      </c>
    </row>
    <row r="13" spans="1:20" s="13" customFormat="1" ht="14.5" hidden="1" x14ac:dyDescent="0.35">
      <c r="A13" s="28" t="s">
        <v>31</v>
      </c>
      <c r="B13" s="9" t="s">
        <v>27</v>
      </c>
      <c r="C13" s="62" t="s">
        <v>32</v>
      </c>
      <c r="D13" s="9" t="s">
        <v>33</v>
      </c>
      <c r="E13" s="9">
        <v>6503</v>
      </c>
      <c r="F13" s="9">
        <v>17.277999999999999</v>
      </c>
      <c r="G13" s="64" t="s">
        <v>26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49"/>
      <c r="R13" s="49"/>
      <c r="S13" s="10">
        <f t="shared" si="0"/>
        <v>1</v>
      </c>
    </row>
    <row r="14" spans="1:20" s="13" customFormat="1" ht="15.5" hidden="1" x14ac:dyDescent="0.35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0"/>
    </row>
    <row r="15" spans="1:20" s="13" customFormat="1" ht="14.5" hidden="1" x14ac:dyDescent="0.35">
      <c r="A15" s="14" t="s">
        <v>28</v>
      </c>
      <c r="B15" s="11" t="s">
        <v>23</v>
      </c>
      <c r="C15" s="62" t="s">
        <v>34</v>
      </c>
      <c r="D15" s="9" t="s">
        <v>30</v>
      </c>
      <c r="E15" s="9">
        <v>6502</v>
      </c>
      <c r="F15" s="9">
        <v>17.257999999999999</v>
      </c>
      <c r="G15" s="64" t="s">
        <v>26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49"/>
      <c r="R15" s="49"/>
      <c r="S15" s="10">
        <f>P15</f>
        <v>847707</v>
      </c>
      <c r="T15" s="45"/>
    </row>
    <row r="16" spans="1:20" s="13" customFormat="1" ht="14.5" hidden="1" x14ac:dyDescent="0.35">
      <c r="A16" s="14" t="s">
        <v>28</v>
      </c>
      <c r="B16" s="11" t="s">
        <v>27</v>
      </c>
      <c r="C16" s="62" t="s">
        <v>34</v>
      </c>
      <c r="D16" s="9" t="s">
        <v>30</v>
      </c>
      <c r="E16" s="9">
        <v>6502</v>
      </c>
      <c r="F16" s="9">
        <v>17.257999999999999</v>
      </c>
      <c r="G16" s="64" t="s">
        <v>26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49"/>
      <c r="R16" s="49"/>
      <c r="S16" s="10">
        <f>P16</f>
        <v>1</v>
      </c>
    </row>
    <row r="17" spans="1:20" s="13" customFormat="1" ht="14.5" hidden="1" x14ac:dyDescent="0.35">
      <c r="A17" s="28" t="s">
        <v>31</v>
      </c>
      <c r="B17" s="11" t="s">
        <v>23</v>
      </c>
      <c r="C17" s="62" t="s">
        <v>35</v>
      </c>
      <c r="D17" s="9" t="s">
        <v>33</v>
      </c>
      <c r="E17" s="9">
        <v>6503</v>
      </c>
      <c r="F17" s="9">
        <v>17.277999999999999</v>
      </c>
      <c r="G17" s="64" t="s">
        <v>26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49"/>
      <c r="R17" s="49"/>
      <c r="S17" s="10">
        <f t="shared" ref="S17:S18" si="1">P17</f>
        <v>820621</v>
      </c>
    </row>
    <row r="18" spans="1:20" s="13" customFormat="1" ht="14.5" hidden="1" x14ac:dyDescent="0.35">
      <c r="A18" s="28" t="s">
        <v>31</v>
      </c>
      <c r="B18" s="11" t="s">
        <v>27</v>
      </c>
      <c r="C18" s="62" t="s">
        <v>35</v>
      </c>
      <c r="D18" s="9" t="s">
        <v>33</v>
      </c>
      <c r="E18" s="9">
        <v>6503</v>
      </c>
      <c r="F18" s="9">
        <v>17.277999999999999</v>
      </c>
      <c r="G18" s="64" t="s">
        <v>26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10">
        <f t="shared" si="1"/>
        <v>1</v>
      </c>
    </row>
    <row r="19" spans="1:20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10"/>
    </row>
    <row r="20" spans="1:20" s="13" customFormat="1" ht="14.5" hidden="1" x14ac:dyDescent="0.35">
      <c r="A20" s="21" t="s">
        <v>20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0"/>
    </row>
    <row r="21" spans="1:20" s="13" customFormat="1" ht="14.5" hidden="1" x14ac:dyDescent="0.35">
      <c r="A21" s="9" t="s">
        <v>36</v>
      </c>
      <c r="B21" s="11"/>
      <c r="C21" s="26"/>
      <c r="D21" s="26"/>
      <c r="E21" s="27"/>
      <c r="F21" s="9"/>
      <c r="G21" s="9"/>
      <c r="H21" s="7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0"/>
    </row>
    <row r="22" spans="1:20" s="13" customFormat="1" ht="15.5" hidden="1" x14ac:dyDescent="0.35">
      <c r="A22" s="65" t="s">
        <v>37</v>
      </c>
      <c r="B22" s="67" t="s">
        <v>38</v>
      </c>
      <c r="C22" s="68" t="s">
        <v>39</v>
      </c>
      <c r="D22" s="69" t="s">
        <v>40</v>
      </c>
      <c r="E22" s="69" t="s">
        <v>41</v>
      </c>
      <c r="F22" s="69">
        <v>17.225000000000001</v>
      </c>
      <c r="G22" s="70" t="s">
        <v>42</v>
      </c>
      <c r="H22" s="74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0"/>
    </row>
    <row r="23" spans="1:20" s="13" customFormat="1" ht="15.5" hidden="1" x14ac:dyDescent="0.35">
      <c r="A23" s="66" t="s">
        <v>37</v>
      </c>
      <c r="B23" s="71" t="s">
        <v>43</v>
      </c>
      <c r="C23" s="72" t="s">
        <v>39</v>
      </c>
      <c r="D23" s="73" t="s">
        <v>40</v>
      </c>
      <c r="E23" s="73" t="s">
        <v>41</v>
      </c>
      <c r="F23" s="73">
        <v>17.225000000000001</v>
      </c>
      <c r="G23" s="70" t="s">
        <v>42</v>
      </c>
      <c r="H23" s="74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55"/>
    </row>
    <row r="24" spans="1:20" s="13" customFormat="1" ht="14.5" hidden="1" x14ac:dyDescent="0.35">
      <c r="A24" s="37"/>
      <c r="B24" s="11"/>
      <c r="C24" s="9"/>
      <c r="D24" s="9"/>
      <c r="E24" s="9"/>
      <c r="F24" s="9"/>
      <c r="G24" s="9"/>
      <c r="H24" s="7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0"/>
      <c r="T24" s="45"/>
    </row>
    <row r="25" spans="1:20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0"/>
    </row>
    <row r="26" spans="1:20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0"/>
    </row>
    <row r="27" spans="1:20" s="13" customFormat="1" ht="14.5" hidden="1" x14ac:dyDescent="0.35">
      <c r="A27" s="21" t="s">
        <v>20</v>
      </c>
      <c r="B27" s="11"/>
      <c r="C27" s="26"/>
      <c r="D27" s="77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0"/>
    </row>
    <row r="28" spans="1:20" s="13" customFormat="1" ht="14.5" hidden="1" x14ac:dyDescent="0.35">
      <c r="A28" s="9" t="s">
        <v>44</v>
      </c>
      <c r="B28" s="11"/>
      <c r="C28" s="26"/>
      <c r="D28" s="77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0"/>
    </row>
    <row r="29" spans="1:20" s="13" customFormat="1" ht="15.5" hidden="1" x14ac:dyDescent="0.35">
      <c r="A29" s="14" t="s">
        <v>45</v>
      </c>
      <c r="B29" s="53" t="s">
        <v>38</v>
      </c>
      <c r="C29" s="56" t="s">
        <v>46</v>
      </c>
      <c r="D29" s="57" t="s">
        <v>47</v>
      </c>
      <c r="E29" s="56" t="s">
        <v>48</v>
      </c>
      <c r="F29" s="56" t="s">
        <v>49</v>
      </c>
      <c r="G29" s="9"/>
      <c r="H29" s="12"/>
      <c r="I29" s="12"/>
      <c r="J29" s="12"/>
      <c r="K29" s="12"/>
      <c r="L29" s="12"/>
      <c r="M29" s="80">
        <v>95000</v>
      </c>
      <c r="N29" s="80"/>
      <c r="O29" s="80"/>
      <c r="P29" s="80"/>
      <c r="Q29" s="80"/>
      <c r="R29" s="80"/>
      <c r="S29" s="10">
        <f>SUM(M29)</f>
        <v>95000</v>
      </c>
    </row>
    <row r="30" spans="1:20" s="13" customFormat="1" ht="14.15" hidden="1" customHeight="1" x14ac:dyDescent="0.35">
      <c r="A30" s="30" t="s">
        <v>50</v>
      </c>
      <c r="B30" s="53" t="s">
        <v>38</v>
      </c>
      <c r="C30" s="9" t="s">
        <v>51</v>
      </c>
      <c r="D30" s="78" t="s">
        <v>52</v>
      </c>
      <c r="E30" s="57" t="s">
        <v>53</v>
      </c>
      <c r="F30" s="11" t="s">
        <v>49</v>
      </c>
      <c r="G30" s="9"/>
      <c r="H30" s="12"/>
      <c r="I30" s="12"/>
      <c r="J30" s="12"/>
      <c r="K30" s="12"/>
      <c r="L30" s="80">
        <v>766063.96484799322</v>
      </c>
      <c r="M30" s="80"/>
      <c r="N30" s="80"/>
      <c r="O30" s="80"/>
      <c r="P30" s="80"/>
      <c r="Q30" s="80"/>
      <c r="R30" s="80"/>
      <c r="S30" s="10">
        <f>L30</f>
        <v>766063.96484799322</v>
      </c>
    </row>
    <row r="31" spans="1:20" s="13" customFormat="1" ht="14.5" hidden="1" x14ac:dyDescent="0.35">
      <c r="A31" s="30"/>
      <c r="B31" s="53"/>
      <c r="C31" s="79"/>
      <c r="D31" s="78"/>
      <c r="E31" s="57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0"/>
    </row>
    <row r="32" spans="1:20" s="13" customFormat="1" ht="14.5" x14ac:dyDescent="0.35">
      <c r="A32" s="34"/>
      <c r="B32" s="11"/>
      <c r="C32" s="9"/>
      <c r="D32" s="69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0"/>
    </row>
    <row r="33" spans="1:19" s="13" customFormat="1" ht="14.5" x14ac:dyDescent="0.35">
      <c r="A33" s="21" t="s">
        <v>20</v>
      </c>
      <c r="B33" s="37"/>
      <c r="C33" s="37"/>
      <c r="D33" s="37"/>
      <c r="E33" s="37"/>
      <c r="F33" s="51"/>
      <c r="G33" s="5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0"/>
    </row>
    <row r="34" spans="1:19" s="13" customFormat="1" ht="14.5" x14ac:dyDescent="0.35">
      <c r="A34" s="9" t="s">
        <v>54</v>
      </c>
      <c r="B34" s="37"/>
      <c r="C34" s="37"/>
      <c r="D34" s="37"/>
      <c r="E34" s="37"/>
      <c r="F34" s="51"/>
      <c r="G34" s="3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10"/>
    </row>
    <row r="35" spans="1:19" s="13" customFormat="1" ht="14.5" hidden="1" x14ac:dyDescent="0.35">
      <c r="A35" s="14" t="s">
        <v>55</v>
      </c>
      <c r="B35" s="11" t="s">
        <v>23</v>
      </c>
      <c r="C35" s="9" t="s">
        <v>56</v>
      </c>
      <c r="D35" s="9" t="s">
        <v>57</v>
      </c>
      <c r="E35" s="9" t="s">
        <v>58</v>
      </c>
      <c r="F35" s="11">
        <v>17.207000000000001</v>
      </c>
      <c r="G35" s="81" t="s">
        <v>59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49"/>
      <c r="Q35" s="49"/>
      <c r="R35" s="49"/>
      <c r="S35" s="10">
        <f>O35</f>
        <v>1256713.08</v>
      </c>
    </row>
    <row r="36" spans="1:19" s="13" customFormat="1" ht="14.5" hidden="1" x14ac:dyDescent="0.35">
      <c r="A36" s="14" t="s">
        <v>55</v>
      </c>
      <c r="B36" s="11" t="s">
        <v>27</v>
      </c>
      <c r="C36" s="9" t="s">
        <v>56</v>
      </c>
      <c r="D36" s="9" t="s">
        <v>57</v>
      </c>
      <c r="E36" s="9" t="s">
        <v>58</v>
      </c>
      <c r="F36" s="11">
        <v>17.207000000000001</v>
      </c>
      <c r="G36" s="81" t="s">
        <v>59</v>
      </c>
      <c r="H36" s="49"/>
      <c r="I36" s="49"/>
      <c r="J36" s="49"/>
      <c r="K36" s="49"/>
      <c r="L36" s="49"/>
      <c r="M36" s="49"/>
      <c r="N36" s="49"/>
      <c r="O36" s="49">
        <v>1</v>
      </c>
      <c r="P36" s="49"/>
      <c r="Q36" s="49"/>
      <c r="R36" s="49"/>
      <c r="S36" s="10">
        <f t="shared" ref="S36:S38" si="2">O36</f>
        <v>1</v>
      </c>
    </row>
    <row r="37" spans="1:19" s="13" customFormat="1" ht="14.5" hidden="1" x14ac:dyDescent="0.35">
      <c r="A37" s="14" t="s">
        <v>60</v>
      </c>
      <c r="B37" s="11" t="s">
        <v>23</v>
      </c>
      <c r="C37" s="9" t="s">
        <v>56</v>
      </c>
      <c r="D37" s="9" t="s">
        <v>57</v>
      </c>
      <c r="E37" s="9" t="s">
        <v>61</v>
      </c>
      <c r="F37" s="11" t="s">
        <v>62</v>
      </c>
      <c r="G37" s="81" t="s">
        <v>59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49"/>
      <c r="Q37" s="49"/>
      <c r="R37" s="49"/>
      <c r="S37" s="10">
        <f t="shared" si="2"/>
        <v>108215.98</v>
      </c>
    </row>
    <row r="38" spans="1:19" s="13" customFormat="1" ht="14.5" hidden="1" x14ac:dyDescent="0.35">
      <c r="A38" s="14" t="s">
        <v>60</v>
      </c>
      <c r="B38" s="11" t="s">
        <v>27</v>
      </c>
      <c r="C38" s="9" t="s">
        <v>56</v>
      </c>
      <c r="D38" s="9" t="s">
        <v>57</v>
      </c>
      <c r="E38" s="9" t="s">
        <v>61</v>
      </c>
      <c r="F38" s="11" t="s">
        <v>62</v>
      </c>
      <c r="G38" s="81" t="s">
        <v>59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49"/>
      <c r="S38" s="10">
        <f t="shared" si="2"/>
        <v>1</v>
      </c>
    </row>
    <row r="39" spans="1:19" s="13" customFormat="1" ht="15.5" hidden="1" x14ac:dyDescent="0.35">
      <c r="A39" s="59"/>
      <c r="B39" s="11"/>
      <c r="C39" s="60" t="s">
        <v>63</v>
      </c>
      <c r="D39" s="9" t="s">
        <v>64</v>
      </c>
      <c r="E39" s="9" t="s">
        <v>65</v>
      </c>
      <c r="F39" s="9">
        <v>10.561</v>
      </c>
      <c r="G39" s="56" t="s">
        <v>66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10">
        <f>SUM(H39:I39)</f>
        <v>0</v>
      </c>
    </row>
    <row r="40" spans="1:19" s="13" customFormat="1" ht="15.5" hidden="1" x14ac:dyDescent="0.35">
      <c r="A40" s="59" t="s">
        <v>67</v>
      </c>
      <c r="B40" s="11" t="s">
        <v>23</v>
      </c>
      <c r="C40" s="84" t="s">
        <v>68</v>
      </c>
      <c r="D40" s="84" t="s">
        <v>69</v>
      </c>
      <c r="E40" s="9" t="s">
        <v>70</v>
      </c>
      <c r="F40" s="47"/>
      <c r="G40" s="56"/>
      <c r="H40" s="50"/>
      <c r="I40" s="50"/>
      <c r="J40" s="50"/>
      <c r="K40" s="50"/>
      <c r="L40" s="50"/>
      <c r="M40" s="50"/>
      <c r="N40" s="50"/>
      <c r="O40" s="50"/>
      <c r="P40" s="50"/>
      <c r="Q40" s="50">
        <v>21729.95</v>
      </c>
      <c r="R40" s="50"/>
      <c r="S40" s="10">
        <f>Q40</f>
        <v>21729.95</v>
      </c>
    </row>
    <row r="41" spans="1:19" s="13" customFormat="1" ht="15.5" hidden="1" x14ac:dyDescent="0.35">
      <c r="A41" s="59" t="s">
        <v>71</v>
      </c>
      <c r="B41" s="11" t="s">
        <v>23</v>
      </c>
      <c r="C41" s="85" t="s">
        <v>72</v>
      </c>
      <c r="D41" s="85" t="s">
        <v>73</v>
      </c>
      <c r="E41" s="9" t="s">
        <v>74</v>
      </c>
      <c r="F41" s="47"/>
      <c r="G41" s="56"/>
      <c r="H41" s="50"/>
      <c r="I41" s="50"/>
      <c r="J41" s="50"/>
      <c r="K41" s="50"/>
      <c r="L41" s="50"/>
      <c r="M41" s="50"/>
      <c r="N41" s="50"/>
      <c r="O41" s="50"/>
      <c r="P41" s="50"/>
      <c r="Q41" s="50">
        <v>6020</v>
      </c>
      <c r="R41" s="50"/>
      <c r="S41" s="10">
        <f>Q41</f>
        <v>6020</v>
      </c>
    </row>
    <row r="42" spans="1:19" s="13" customFormat="1" ht="14.5" x14ac:dyDescent="0.35">
      <c r="A42" s="59" t="s">
        <v>104</v>
      </c>
      <c r="B42" s="11" t="s">
        <v>23</v>
      </c>
      <c r="C42" s="88" t="s">
        <v>105</v>
      </c>
      <c r="D42" s="88" t="s">
        <v>106</v>
      </c>
      <c r="E42" s="9" t="s">
        <v>107</v>
      </c>
      <c r="F42" s="31"/>
      <c r="G42" s="11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v>16297.46</v>
      </c>
      <c r="S42" s="10">
        <f>R42</f>
        <v>16297.46</v>
      </c>
    </row>
    <row r="43" spans="1:19" s="13" customFormat="1" ht="14.5" hidden="1" x14ac:dyDescent="0.35">
      <c r="A43" s="21" t="s">
        <v>20</v>
      </c>
      <c r="B43" s="11"/>
      <c r="C43" s="32"/>
      <c r="D43" s="32"/>
      <c r="E43" s="33"/>
      <c r="F43" s="31"/>
      <c r="G43" s="11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10"/>
    </row>
    <row r="44" spans="1:19" s="13" customFormat="1" ht="14.5" hidden="1" x14ac:dyDescent="0.35">
      <c r="A44" s="9" t="s">
        <v>75</v>
      </c>
      <c r="B44" s="11"/>
      <c r="C44" s="26"/>
      <c r="D44" s="32"/>
      <c r="E44" s="33"/>
      <c r="F44" s="31"/>
      <c r="G44" s="1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10"/>
    </row>
    <row r="45" spans="1:19" s="13" customFormat="1" ht="14.5" hidden="1" x14ac:dyDescent="0.35">
      <c r="A45" s="34" t="s">
        <v>76</v>
      </c>
      <c r="B45" s="11" t="s">
        <v>38</v>
      </c>
      <c r="C45" s="26" t="s">
        <v>77</v>
      </c>
      <c r="D45" s="26" t="s">
        <v>78</v>
      </c>
      <c r="E45" s="27" t="s">
        <v>79</v>
      </c>
      <c r="F45" s="75">
        <v>17.800999999999998</v>
      </c>
      <c r="G45" s="81" t="s">
        <v>80</v>
      </c>
      <c r="H45" s="50"/>
      <c r="I45" s="50"/>
      <c r="J45" s="50">
        <v>54432</v>
      </c>
      <c r="K45" s="50">
        <v>5711</v>
      </c>
      <c r="L45" s="50"/>
      <c r="M45" s="50"/>
      <c r="N45" s="50"/>
      <c r="O45" s="50"/>
      <c r="P45" s="50"/>
      <c r="Q45" s="50"/>
      <c r="R45" s="50"/>
      <c r="S45" s="10">
        <f>SUM(J45:K45)</f>
        <v>60143</v>
      </c>
    </row>
    <row r="46" spans="1:19" s="13" customFormat="1" ht="14.5" x14ac:dyDescent="0.35">
      <c r="A46" s="14"/>
      <c r="B46" s="11"/>
      <c r="C46" s="32"/>
      <c r="D46" s="32"/>
      <c r="E46" s="26"/>
      <c r="F46" s="31"/>
      <c r="G46" s="1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10"/>
    </row>
    <row r="47" spans="1:19" s="13" customFormat="1" ht="14.5" x14ac:dyDescent="0.35">
      <c r="A47" s="37"/>
      <c r="B47" s="11"/>
      <c r="C47" s="9"/>
      <c r="D47" s="9"/>
      <c r="E47" s="9"/>
      <c r="F47" s="9"/>
      <c r="G47" s="47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10"/>
    </row>
    <row r="48" spans="1:19" s="13" customFormat="1" ht="14.5" x14ac:dyDescent="0.35">
      <c r="A48" s="37"/>
      <c r="B48" s="11"/>
      <c r="C48" s="9"/>
      <c r="D48" s="9"/>
      <c r="E48" s="9"/>
      <c r="F48" s="9"/>
      <c r="G48" s="47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10"/>
    </row>
    <row r="49" spans="1:19" s="13" customFormat="1" ht="15" thickBot="1" x14ac:dyDescent="0.4">
      <c r="A49" s="46"/>
      <c r="B49" s="46"/>
      <c r="C49" s="46"/>
      <c r="D49" s="47"/>
      <c r="E49" s="47"/>
      <c r="F49" s="47"/>
      <c r="G49" s="47"/>
      <c r="H49" s="50"/>
      <c r="I49" s="50"/>
      <c r="J49" s="50"/>
      <c r="K49" s="50"/>
      <c r="L49" s="50"/>
      <c r="M49" s="50"/>
      <c r="N49" s="50"/>
      <c r="O49" s="50"/>
      <c r="P49" s="50"/>
      <c r="Q49" s="50">
        <f>SUM(Q40:Q48)</f>
        <v>27749.95</v>
      </c>
      <c r="R49" s="50"/>
      <c r="S49" s="10"/>
    </row>
    <row r="50" spans="1:19" s="8" customFormat="1" ht="15" thickBot="1" x14ac:dyDescent="0.4">
      <c r="A50" s="38" t="s">
        <v>81</v>
      </c>
      <c r="B50" s="39"/>
      <c r="C50" s="40"/>
      <c r="D50" s="40"/>
      <c r="E50" s="40"/>
      <c r="F50" s="40"/>
      <c r="G50" s="40"/>
      <c r="H50" s="52">
        <f>SUM(H6:H49)</f>
        <v>1215197.1211288399</v>
      </c>
      <c r="I50" s="52">
        <f>SUM(I42:I49)</f>
        <v>0</v>
      </c>
      <c r="J50" s="52">
        <f>SUM(J44:J47)</f>
        <v>54432</v>
      </c>
      <c r="K50" s="52">
        <f>SUM(K44:K45)</f>
        <v>5711</v>
      </c>
      <c r="L50" s="52">
        <f>SUM(L28:L31)</f>
        <v>766063.96484799322</v>
      </c>
      <c r="M50" s="52">
        <f>SUM(M27:M48)</f>
        <v>95000</v>
      </c>
      <c r="N50" s="52">
        <f>SUM(N8:N14)</f>
        <v>1681355</v>
      </c>
      <c r="O50" s="52">
        <f>SUM(O34:O47)</f>
        <v>1364931.06</v>
      </c>
      <c r="P50" s="52">
        <f>SUM(P14:P19)</f>
        <v>1668330</v>
      </c>
      <c r="Q50" s="52"/>
      <c r="R50" s="52">
        <f>SUM(R42:R49)</f>
        <v>16297.46</v>
      </c>
      <c r="S50" s="20"/>
    </row>
    <row r="51" spans="1:19" s="8" customFormat="1" ht="14.5" x14ac:dyDescent="0.35">
      <c r="A51" s="15"/>
      <c r="B51" s="15"/>
      <c r="C51" s="16"/>
      <c r="D51" s="16"/>
      <c r="E51" s="16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</row>
    <row r="52" spans="1:19" s="8" customFormat="1" ht="15.5" x14ac:dyDescent="0.35">
      <c r="A52" s="13" t="s">
        <v>82</v>
      </c>
      <c r="C52" s="2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9" s="8" customFormat="1" ht="15.5" hidden="1" x14ac:dyDescent="0.35">
      <c r="A53" s="13" t="s">
        <v>83</v>
      </c>
      <c r="C53" s="25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9" s="8" customFormat="1" ht="14.5" hidden="1" x14ac:dyDescent="0.35">
      <c r="A54" s="13" t="s">
        <v>84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9" ht="14.5" hidden="1" x14ac:dyDescent="0.35">
      <c r="A55" s="13" t="s">
        <v>85</v>
      </c>
    </row>
    <row r="56" spans="1:19" ht="14.5" hidden="1" x14ac:dyDescent="0.35">
      <c r="A56" s="15" t="s">
        <v>86</v>
      </c>
    </row>
    <row r="57" spans="1:19" ht="14.5" hidden="1" x14ac:dyDescent="0.35">
      <c r="A57" s="13" t="s">
        <v>87</v>
      </c>
    </row>
    <row r="58" spans="1:19" ht="14.5" hidden="1" x14ac:dyDescent="0.35">
      <c r="A58" s="15" t="s">
        <v>86</v>
      </c>
    </row>
    <row r="59" spans="1:19" ht="14.5" hidden="1" x14ac:dyDescent="0.35">
      <c r="A59" s="13" t="s">
        <v>88</v>
      </c>
    </row>
    <row r="60" spans="1:19" ht="14.5" hidden="1" x14ac:dyDescent="0.35">
      <c r="A60" s="15" t="s">
        <v>89</v>
      </c>
    </row>
    <row r="61" spans="1:19" ht="14.5" hidden="1" x14ac:dyDescent="0.35">
      <c r="A61" s="13" t="s">
        <v>90</v>
      </c>
    </row>
    <row r="62" spans="1:19" ht="14.5" hidden="1" x14ac:dyDescent="0.35">
      <c r="A62" s="15" t="s">
        <v>91</v>
      </c>
    </row>
    <row r="63" spans="1:19" ht="14.5" hidden="1" x14ac:dyDescent="0.35">
      <c r="A63" s="13" t="s">
        <v>92</v>
      </c>
    </row>
    <row r="64" spans="1:19" ht="14.5" hidden="1" x14ac:dyDescent="0.35">
      <c r="A64" s="15" t="s">
        <v>93</v>
      </c>
    </row>
    <row r="65" spans="1:1" ht="14.5" hidden="1" x14ac:dyDescent="0.35">
      <c r="A65" s="13" t="s">
        <v>94</v>
      </c>
    </row>
    <row r="66" spans="1:1" ht="14.5" hidden="1" x14ac:dyDescent="0.35">
      <c r="A66" s="15" t="s">
        <v>95</v>
      </c>
    </row>
    <row r="67" spans="1:1" ht="14.5" hidden="1" x14ac:dyDescent="0.35">
      <c r="A67" s="13" t="s">
        <v>96</v>
      </c>
    </row>
    <row r="68" spans="1:1" ht="14.5" hidden="1" x14ac:dyDescent="0.35">
      <c r="A68" s="15" t="s">
        <v>93</v>
      </c>
    </row>
    <row r="69" spans="1:1" ht="14.5" hidden="1" x14ac:dyDescent="0.35">
      <c r="A69" s="13" t="s">
        <v>97</v>
      </c>
    </row>
    <row r="70" spans="1:1" ht="14.5" hidden="1" x14ac:dyDescent="0.35">
      <c r="A70" s="15" t="s">
        <v>98</v>
      </c>
    </row>
    <row r="71" spans="1:1" ht="14.5" x14ac:dyDescent="0.35">
      <c r="A71" s="13" t="s">
        <v>108</v>
      </c>
    </row>
    <row r="72" spans="1:1" ht="14.5" x14ac:dyDescent="0.35">
      <c r="A72" s="15" t="s">
        <v>98</v>
      </c>
    </row>
    <row r="81" spans="1:1" ht="14.5" x14ac:dyDescent="0.35">
      <c r="A81" s="8" t="s">
        <v>99</v>
      </c>
    </row>
    <row r="82" spans="1:1" ht="14.5" x14ac:dyDescent="0.35">
      <c r="A82" s="8" t="s">
        <v>100</v>
      </c>
    </row>
    <row r="83" spans="1:1" ht="14.5" x14ac:dyDescent="0.35">
      <c r="A83" s="8" t="s">
        <v>101</v>
      </c>
    </row>
    <row r="84" spans="1:1" ht="14.5" x14ac:dyDescent="0.35">
      <c r="A84" s="8" t="s">
        <v>102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21810E-8019-475D-8C21-3E9CA4EB1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2025-12-26T14:28:02Z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