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90462F63-E3A1-49E7-90C2-48AE239F08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RO SOUTH WEST" sheetId="2" r:id="rId1"/>
  </sheets>
  <definedNames>
    <definedName name="_xlnm.Print_Area" localSheetId="0">'METRO SOUTH WEST'!$A$1:$H$41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2" l="1"/>
  <c r="N40" i="2"/>
  <c r="O36" i="2"/>
  <c r="M40" i="2"/>
  <c r="O30" i="2"/>
  <c r="L40" i="2"/>
  <c r="O31" i="2"/>
  <c r="K40" i="2"/>
  <c r="J40" i="2"/>
  <c r="H8" i="2"/>
  <c r="H40" i="2" s="1"/>
  <c r="O17" i="2"/>
  <c r="O18" i="2"/>
  <c r="O19" i="2"/>
  <c r="O20" i="2"/>
  <c r="O21" i="2"/>
  <c r="O16" i="2"/>
  <c r="I40" i="2" l="1"/>
</calcChain>
</file>

<file path=xl/sharedStrings.xml><?xml version="1.0" encoding="utf-8"?>
<sst xmlns="http://schemas.openxmlformats.org/spreadsheetml/2006/main" count="110" uniqueCount="76">
  <si>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</si>
  <si>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</si>
  <si>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</si>
  <si>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</si>
  <si>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</si>
  <si>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</si>
  <si>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</si>
  <si>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</si>
  <si>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</si>
  <si>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</si>
  <si>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</si>
  <si>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</si>
  <si>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</si>
  <si>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</si>
  <si>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</si>
  <si>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</si>
  <si>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</si>
  <si>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</si>
  <si>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</si>
  <si>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</si>
  <si>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</si>
  <si>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</si>
  <si>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</si>
  <si>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</si>
  <si>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</si>
  <si>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</si>
  <si>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</si>
  <si>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</si>
  <si>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</si>
  <si>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</si>
  <si>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</si>
  <si>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</si>
  <si>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</si>
  <si>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</si>
  <si>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</si>
  <si>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</si>
  <si>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</si>
  <si>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</si>
  <si>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</si>
  <si>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</si>
  <si>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</si>
  <si>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</si>
  <si>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</si>
  <si>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</si>
  <si>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</si>
  <si>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</si>
  <si>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</si>
  <si>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</si>
  <si>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</si>
  <si>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STATE ONE STOP</t>
  </si>
  <si>
    <t>STOSCC2026</t>
  </si>
  <si>
    <t>7003-0803</t>
  </si>
  <si>
    <t>K284</t>
  </si>
  <si>
    <t>N/A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</si>
  <si>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</si>
  <si>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</si>
  <si>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</si>
  <si>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</si>
  <si>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</si>
  <si>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</si>
  <si>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</si>
  <si>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</si>
  <si>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</si>
  <si>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</si>
  <si>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</si>
  <si>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VENDOR CUSTOMER CODE</t>
  </si>
  <si>
    <t>VC0001023810</t>
  </si>
  <si>
    <t>UEI #</t>
  </si>
  <si>
    <t>RKKMSLCLTKC7</t>
  </si>
  <si>
    <t>BUDGET #5 FY26</t>
  </si>
  <si>
    <t>TOADD WTF FUNDS</t>
  </si>
  <si>
    <t>BUDGET #5 FY26 OCT 9 2025</t>
  </si>
  <si>
    <t>WORKFORCE TRAINING FUND</t>
  </si>
  <si>
    <t>WTRUSTF26</t>
  </si>
  <si>
    <t>7003-0135</t>
  </si>
  <si>
    <t>K264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</si>
</sst>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6" fillId="0" borderId="1" xfId="0" quotePrefix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7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8" fontId="11" fillId="0" borderId="1" xfId="0" applyNumberFormat="1" applyFont="1" applyBorder="1"/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zoomScale="110" zoomScaleNormal="110" workbookViewId="0">
      <selection activeCell="B58" sqref="B58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9" width="16.81640625" style="2" hidden="1" customWidth="1"/>
    <col min="10" max="10" width="12.81640625" style="2" hidden="1" customWidth="1"/>
    <col min="11" max="13" width="16.81640625" style="2" hidden="1" customWidth="1"/>
    <col min="14" max="14" width="16.81640625" style="2" customWidth="1"/>
    <col min="15" max="15" width="14" style="3" hidden="1" customWidth="1"/>
    <col min="16" max="16" width="12.54296875" style="3" bestFit="1" customWidth="1"/>
    <col min="17" max="16384" width="9.1796875" style="3"/>
  </cols>
  <sheetData>
    <row r="1" spans="1:16" ht="20.5" x14ac:dyDescent="0.45">
      <c r="A1" s="3" t="s">
        <v>0</v>
      </c>
      <c r="B1" s="96" t="s">
        <v>1</v>
      </c>
      <c r="C1" s="97"/>
      <c r="D1" s="97"/>
      <c r="E1" s="97"/>
      <c r="F1" s="97"/>
      <c r="G1" s="97"/>
      <c r="H1" s="97"/>
      <c r="I1" s="92"/>
      <c r="J1" s="92"/>
      <c r="K1" s="92"/>
      <c r="L1" s="92"/>
      <c r="M1" s="92"/>
      <c r="N1" s="92"/>
    </row>
    <row r="2" spans="1:16" ht="20.5" x14ac:dyDescent="0.45">
      <c r="A2" s="4"/>
      <c r="B2" s="91"/>
      <c r="C2" s="91"/>
      <c r="D2" s="91"/>
      <c r="E2" s="10"/>
      <c r="F2" s="10"/>
      <c r="G2" s="10"/>
    </row>
    <row r="3" spans="1:16" ht="20.5" x14ac:dyDescent="0.45">
      <c r="A3" s="22" t="s">
        <v>2</v>
      </c>
      <c r="B3" s="91" t="s">
        <v>3</v>
      </c>
      <c r="C3" s="1"/>
    </row>
    <row r="4" spans="1:16" ht="21" thickBot="1" x14ac:dyDescent="0.5">
      <c r="A4" s="4"/>
      <c r="B4" s="5"/>
      <c r="C4" s="1"/>
    </row>
    <row r="5" spans="1:16" s="13" customFormat="1" ht="43.5" customHeight="1" thickBot="1" x14ac:dyDescent="0.4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6" t="s">
        <v>9</v>
      </c>
      <c r="H5" s="35" t="s">
        <v>10</v>
      </c>
      <c r="I5" s="36" t="s">
        <v>11</v>
      </c>
      <c r="J5" s="87" t="s">
        <v>12</v>
      </c>
      <c r="K5" s="87" t="s">
        <v>13</v>
      </c>
      <c r="L5" s="87" t="s">
        <v>14</v>
      </c>
      <c r="M5" s="87" t="s">
        <v>15</v>
      </c>
      <c r="N5" s="87" t="s">
        <v>69</v>
      </c>
      <c r="O5" s="23" t="s">
        <v>16</v>
      </c>
    </row>
    <row r="6" spans="1:16" s="7" customFormat="1" ht="15" hidden="1" x14ac:dyDescent="0.35">
      <c r="A6" s="12" t="s">
        <v>17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8"/>
    </row>
    <row r="7" spans="1:16" s="8" customFormat="1" ht="15" hidden="1" x14ac:dyDescent="0.35">
      <c r="A7" s="18" t="s">
        <v>18</v>
      </c>
      <c r="B7" s="14"/>
      <c r="C7" s="17"/>
      <c r="D7" s="14"/>
      <c r="E7" s="14"/>
      <c r="F7" s="17"/>
      <c r="G7" s="17"/>
      <c r="H7" s="85"/>
      <c r="I7" s="32"/>
      <c r="J7" s="32"/>
      <c r="K7" s="32"/>
      <c r="L7" s="32"/>
      <c r="M7" s="32"/>
      <c r="N7" s="32"/>
      <c r="O7" s="28"/>
    </row>
    <row r="8" spans="1:16" s="8" customFormat="1" ht="15.5" hidden="1" x14ac:dyDescent="0.35">
      <c r="A8" s="76" t="s">
        <v>19</v>
      </c>
      <c r="B8" s="78" t="s">
        <v>20</v>
      </c>
      <c r="C8" s="79" t="s">
        <v>21</v>
      </c>
      <c r="D8" s="80" t="s">
        <v>22</v>
      </c>
      <c r="E8" s="80" t="s">
        <v>23</v>
      </c>
      <c r="F8" s="80">
        <v>17.225000000000001</v>
      </c>
      <c r="G8" s="81" t="s">
        <v>24</v>
      </c>
      <c r="H8" s="85">
        <f>871236.56-1</f>
        <v>871235.56</v>
      </c>
      <c r="I8" s="32"/>
      <c r="J8" s="32"/>
      <c r="K8" s="32"/>
      <c r="L8" s="32"/>
      <c r="M8" s="32"/>
      <c r="N8" s="32"/>
      <c r="O8" s="28"/>
    </row>
    <row r="9" spans="1:16" s="7" customFormat="1" ht="15.5" hidden="1" x14ac:dyDescent="0.35">
      <c r="A9" s="77" t="s">
        <v>19</v>
      </c>
      <c r="B9" s="82" t="s">
        <v>25</v>
      </c>
      <c r="C9" s="83" t="s">
        <v>21</v>
      </c>
      <c r="D9" s="84" t="s">
        <v>22</v>
      </c>
      <c r="E9" s="84" t="s">
        <v>23</v>
      </c>
      <c r="F9" s="84">
        <v>17.225000000000001</v>
      </c>
      <c r="G9" s="81" t="s">
        <v>24</v>
      </c>
      <c r="H9" s="85">
        <v>1</v>
      </c>
      <c r="I9" s="32"/>
      <c r="J9" s="32"/>
      <c r="K9" s="32"/>
      <c r="L9" s="32"/>
      <c r="M9" s="32"/>
      <c r="N9" s="32"/>
      <c r="O9" s="28"/>
    </row>
    <row r="10" spans="1:16" s="7" customFormat="1" ht="15" hidden="1" x14ac:dyDescent="0.35">
      <c r="A10" s="30"/>
      <c r="B10" s="19"/>
      <c r="C10" s="18"/>
      <c r="D10" s="18"/>
      <c r="E10" s="18"/>
      <c r="F10" s="18"/>
      <c r="G10" s="18"/>
      <c r="H10" s="85"/>
      <c r="I10" s="32"/>
      <c r="J10" s="32"/>
      <c r="K10" s="32"/>
      <c r="L10" s="32"/>
      <c r="M10" s="32"/>
      <c r="N10" s="32"/>
      <c r="O10" s="28"/>
      <c r="P10" s="34"/>
    </row>
    <row r="11" spans="1:16" s="7" customFormat="1" ht="15" hidden="1" x14ac:dyDescent="0.35">
      <c r="A11" s="29"/>
      <c r="B11" s="19"/>
      <c r="C11" s="25"/>
      <c r="D11" s="18"/>
      <c r="E11" s="26"/>
      <c r="F11" s="43"/>
      <c r="G11" s="39"/>
      <c r="H11" s="85"/>
      <c r="I11" s="32"/>
      <c r="J11" s="32"/>
      <c r="K11" s="32"/>
      <c r="L11" s="32"/>
      <c r="M11" s="32"/>
      <c r="N11" s="32"/>
      <c r="O11" s="28"/>
      <c r="P11" s="34"/>
    </row>
    <row r="12" spans="1:16" s="7" customFormat="1" ht="15" hidden="1" x14ac:dyDescent="0.35">
      <c r="A12" s="29"/>
      <c r="B12" s="19"/>
      <c r="C12" s="18"/>
      <c r="D12" s="18"/>
      <c r="E12" s="18"/>
      <c r="F12" s="18"/>
      <c r="G12" s="18"/>
      <c r="H12" s="20"/>
      <c r="I12" s="32"/>
      <c r="J12" s="32"/>
      <c r="K12" s="32"/>
      <c r="L12" s="32"/>
      <c r="M12" s="32"/>
      <c r="N12" s="32"/>
      <c r="O12" s="28"/>
    </row>
    <row r="13" spans="1:16" s="7" customFormat="1" ht="15" hidden="1" x14ac:dyDescent="0.35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8"/>
    </row>
    <row r="14" spans="1:16" s="6" customFormat="1" ht="14.5" hidden="1" x14ac:dyDescent="0.35">
      <c r="A14" s="12" t="s">
        <v>17</v>
      </c>
      <c r="B14" s="14"/>
      <c r="C14" s="15"/>
      <c r="D14" s="15"/>
      <c r="E14" s="16"/>
      <c r="F14" s="17"/>
      <c r="G14" s="17"/>
      <c r="H14" s="20"/>
      <c r="I14" s="41"/>
      <c r="J14" s="41"/>
      <c r="K14" s="41"/>
      <c r="L14" s="41"/>
      <c r="M14" s="41"/>
      <c r="N14" s="41"/>
      <c r="O14" s="28"/>
    </row>
    <row r="15" spans="1:16" s="6" customFormat="1" ht="14.5" hidden="1" x14ac:dyDescent="0.35">
      <c r="A15" s="18" t="s">
        <v>26</v>
      </c>
      <c r="B15" s="14"/>
      <c r="C15" s="15"/>
      <c r="D15" s="15"/>
      <c r="E15" s="16"/>
      <c r="F15" s="17"/>
      <c r="G15" s="17"/>
      <c r="H15" s="41"/>
      <c r="I15" s="41"/>
      <c r="J15" s="41"/>
      <c r="K15" s="41"/>
      <c r="L15" s="41"/>
      <c r="M15" s="41"/>
      <c r="N15" s="41"/>
      <c r="O15" s="28"/>
    </row>
    <row r="16" spans="1:16" s="7" customFormat="1" ht="15" hidden="1" x14ac:dyDescent="0.35">
      <c r="A16" s="72" t="s">
        <v>27</v>
      </c>
      <c r="B16" s="18" t="s">
        <v>28</v>
      </c>
      <c r="C16" s="73" t="s">
        <v>29</v>
      </c>
      <c r="D16" s="17" t="s">
        <v>30</v>
      </c>
      <c r="E16" s="17">
        <v>6501</v>
      </c>
      <c r="F16" s="18">
        <v>17.259</v>
      </c>
      <c r="G16" s="74" t="s">
        <v>31</v>
      </c>
      <c r="H16" s="41"/>
      <c r="I16" s="9"/>
      <c r="J16" s="9"/>
      <c r="K16" s="9"/>
      <c r="L16" s="9"/>
      <c r="M16" s="9"/>
      <c r="N16" s="9"/>
      <c r="O16" s="75">
        <f>H16</f>
        <v>0</v>
      </c>
    </row>
    <row r="17" spans="1:15" s="8" customFormat="1" ht="15" hidden="1" x14ac:dyDescent="0.35">
      <c r="A17" s="72" t="s">
        <v>27</v>
      </c>
      <c r="B17" s="18" t="s">
        <v>32</v>
      </c>
      <c r="C17" s="73" t="s">
        <v>29</v>
      </c>
      <c r="D17" s="17" t="s">
        <v>30</v>
      </c>
      <c r="E17" s="17">
        <v>6501</v>
      </c>
      <c r="F17" s="18">
        <v>17.259</v>
      </c>
      <c r="G17" s="74" t="s">
        <v>31</v>
      </c>
      <c r="H17" s="41"/>
      <c r="I17" s="46"/>
      <c r="J17" s="46"/>
      <c r="K17" s="46"/>
      <c r="L17" s="46"/>
      <c r="M17" s="46"/>
      <c r="N17" s="46"/>
      <c r="O17" s="75">
        <f t="shared" ref="O17:O21" si="0">H17</f>
        <v>0</v>
      </c>
    </row>
    <row r="18" spans="1:15" s="8" customFormat="1" ht="15" hidden="1" x14ac:dyDescent="0.35">
      <c r="A18" s="29" t="s">
        <v>33</v>
      </c>
      <c r="B18" s="18" t="s">
        <v>28</v>
      </c>
      <c r="C18" s="73" t="s">
        <v>34</v>
      </c>
      <c r="D18" s="18" t="s">
        <v>35</v>
      </c>
      <c r="E18" s="18">
        <v>6502</v>
      </c>
      <c r="F18" s="18">
        <v>17.257999999999999</v>
      </c>
      <c r="G18" s="74" t="s">
        <v>31</v>
      </c>
      <c r="H18" s="41"/>
      <c r="I18" s="41"/>
      <c r="J18" s="41"/>
      <c r="K18" s="41"/>
      <c r="L18" s="41"/>
      <c r="M18" s="41"/>
      <c r="N18" s="41"/>
      <c r="O18" s="75">
        <f t="shared" si="0"/>
        <v>0</v>
      </c>
    </row>
    <row r="19" spans="1:15" s="8" customFormat="1" ht="15" hidden="1" x14ac:dyDescent="0.35">
      <c r="A19" s="29" t="s">
        <v>33</v>
      </c>
      <c r="B19" s="18" t="s">
        <v>32</v>
      </c>
      <c r="C19" s="73" t="s">
        <v>34</v>
      </c>
      <c r="D19" s="18" t="s">
        <v>35</v>
      </c>
      <c r="E19" s="18">
        <v>6502</v>
      </c>
      <c r="F19" s="18">
        <v>17.257999999999999</v>
      </c>
      <c r="G19" s="74" t="s">
        <v>31</v>
      </c>
      <c r="H19" s="41"/>
      <c r="I19" s="41"/>
      <c r="J19" s="41"/>
      <c r="K19" s="41"/>
      <c r="L19" s="41"/>
      <c r="M19" s="41"/>
      <c r="N19" s="41"/>
      <c r="O19" s="75">
        <f t="shared" si="0"/>
        <v>0</v>
      </c>
    </row>
    <row r="20" spans="1:15" s="8" customFormat="1" ht="15" hidden="1" x14ac:dyDescent="0.35">
      <c r="A20" s="24" t="s">
        <v>36</v>
      </c>
      <c r="B20" s="18" t="s">
        <v>28</v>
      </c>
      <c r="C20" s="73" t="s">
        <v>37</v>
      </c>
      <c r="D20" s="18" t="s">
        <v>38</v>
      </c>
      <c r="E20" s="18">
        <v>6503</v>
      </c>
      <c r="F20" s="18">
        <v>17.277999999999999</v>
      </c>
      <c r="G20" s="74" t="s">
        <v>31</v>
      </c>
      <c r="H20" s="41"/>
      <c r="I20" s="41"/>
      <c r="J20" s="41"/>
      <c r="K20" s="41"/>
      <c r="L20" s="41"/>
      <c r="M20" s="41"/>
      <c r="N20" s="41"/>
      <c r="O20" s="75">
        <f t="shared" si="0"/>
        <v>0</v>
      </c>
    </row>
    <row r="21" spans="1:15" s="8" customFormat="1" ht="15" hidden="1" x14ac:dyDescent="0.35">
      <c r="A21" s="24" t="s">
        <v>36</v>
      </c>
      <c r="B21" s="18" t="s">
        <v>32</v>
      </c>
      <c r="C21" s="73" t="s">
        <v>37</v>
      </c>
      <c r="D21" s="18" t="s">
        <v>38</v>
      </c>
      <c r="E21" s="18">
        <v>6503</v>
      </c>
      <c r="F21" s="18">
        <v>17.277999999999999</v>
      </c>
      <c r="G21" s="74" t="s">
        <v>31</v>
      </c>
      <c r="H21" s="41"/>
      <c r="I21" s="41"/>
      <c r="J21" s="41"/>
      <c r="K21" s="41"/>
      <c r="L21" s="41"/>
      <c r="M21" s="41"/>
      <c r="N21" s="41"/>
      <c r="O21" s="75">
        <f t="shared" si="0"/>
        <v>0</v>
      </c>
    </row>
    <row r="22" spans="1:15" s="7" customFormat="1" ht="15.5" hidden="1" x14ac:dyDescent="0.35">
      <c r="A22" s="24"/>
      <c r="B22" s="19"/>
      <c r="C22" s="18"/>
      <c r="D22" s="38"/>
      <c r="E22" s="37"/>
      <c r="F22" s="18"/>
      <c r="G22" s="40"/>
      <c r="H22" s="45"/>
      <c r="I22" s="45"/>
      <c r="J22" s="45"/>
      <c r="K22" s="45"/>
      <c r="L22" s="45"/>
      <c r="M22" s="45"/>
      <c r="N22" s="45"/>
      <c r="O22" s="28"/>
    </row>
    <row r="23" spans="1:15" s="7" customFormat="1" ht="15.5" hidden="1" x14ac:dyDescent="0.35">
      <c r="A23" s="24"/>
      <c r="B23" s="19"/>
      <c r="C23" s="18"/>
      <c r="D23" s="38"/>
      <c r="E23" s="37"/>
      <c r="F23" s="18"/>
      <c r="G23" s="40"/>
      <c r="H23" s="21"/>
      <c r="I23" s="45"/>
      <c r="J23" s="45"/>
      <c r="K23" s="45"/>
      <c r="L23" s="45"/>
      <c r="M23" s="45"/>
      <c r="N23" s="45"/>
      <c r="O23" s="28"/>
    </row>
    <row r="24" spans="1:15" s="6" customFormat="1" ht="14.5" hidden="1" x14ac:dyDescent="0.35">
      <c r="A24" s="24"/>
      <c r="B24" s="19"/>
      <c r="C24" s="33"/>
      <c r="D24" s="18"/>
      <c r="E24" s="19"/>
      <c r="F24" s="18"/>
      <c r="G24" s="18"/>
      <c r="H24" s="20"/>
      <c r="I24" s="41"/>
      <c r="J24" s="41"/>
      <c r="K24" s="41"/>
      <c r="L24" s="41"/>
      <c r="M24" s="41"/>
      <c r="N24" s="41"/>
      <c r="O24" s="28"/>
    </row>
    <row r="25" spans="1:15" s="7" customFormat="1" ht="15" hidden="1" x14ac:dyDescent="0.35">
      <c r="A25" s="24"/>
      <c r="B25" s="19"/>
      <c r="C25" s="33"/>
      <c r="D25" s="18"/>
      <c r="E25" s="19"/>
      <c r="F25" s="18"/>
      <c r="G25" s="18"/>
      <c r="H25" s="20"/>
      <c r="I25" s="41"/>
      <c r="J25" s="41"/>
      <c r="K25" s="41"/>
      <c r="L25" s="41"/>
      <c r="M25" s="41"/>
      <c r="N25" s="41"/>
      <c r="O25" s="28"/>
    </row>
    <row r="26" spans="1:15" s="8" customFormat="1" ht="15" hidden="1" x14ac:dyDescent="0.35">
      <c r="A26" s="24"/>
      <c r="B26" s="19"/>
      <c r="C26" s="33"/>
      <c r="D26" s="18"/>
      <c r="E26" s="19"/>
      <c r="F26" s="18"/>
      <c r="G26" s="18"/>
      <c r="H26" s="21"/>
      <c r="I26" s="45"/>
      <c r="J26" s="45"/>
      <c r="K26" s="45"/>
      <c r="L26" s="45"/>
      <c r="M26" s="45"/>
      <c r="N26" s="45"/>
      <c r="O26" s="28"/>
    </row>
    <row r="27" spans="1:15" s="8" customFormat="1" ht="15" hidden="1" x14ac:dyDescent="0.35">
      <c r="A27" s="24"/>
      <c r="B27" s="31"/>
      <c r="C27" s="23"/>
      <c r="D27" s="18"/>
      <c r="E27" s="19"/>
      <c r="F27" s="18"/>
      <c r="G27" s="18"/>
      <c r="H27" s="21"/>
      <c r="I27" s="45"/>
      <c r="J27" s="45"/>
      <c r="K27" s="45"/>
      <c r="L27" s="45"/>
      <c r="M27" s="45"/>
      <c r="N27" s="45"/>
      <c r="O27" s="28"/>
    </row>
    <row r="28" spans="1:15" s="50" customFormat="1" ht="15.5" hidden="1" x14ac:dyDescent="0.35">
      <c r="A28" s="48" t="s">
        <v>17</v>
      </c>
      <c r="B28" s="56"/>
      <c r="C28" s="57"/>
      <c r="D28" s="57"/>
      <c r="E28" s="58"/>
      <c r="F28" s="56"/>
      <c r="G28" s="56"/>
      <c r="H28" s="55"/>
      <c r="I28" s="55"/>
      <c r="J28" s="55"/>
      <c r="K28" s="55"/>
      <c r="L28" s="55"/>
      <c r="M28" s="55"/>
      <c r="N28" s="55"/>
      <c r="O28" s="49"/>
    </row>
    <row r="29" spans="1:15" s="50" customFormat="1" ht="15.5" hidden="1" x14ac:dyDescent="0.35">
      <c r="A29" s="38" t="s">
        <v>39</v>
      </c>
      <c r="B29" s="56"/>
      <c r="C29" s="57"/>
      <c r="D29" s="57"/>
      <c r="E29" s="58"/>
      <c r="F29" s="56"/>
      <c r="G29" s="56"/>
      <c r="H29" s="55"/>
      <c r="I29" s="55"/>
      <c r="J29" s="55"/>
      <c r="K29" s="55"/>
      <c r="L29" s="55"/>
      <c r="M29" s="55"/>
      <c r="N29" s="55"/>
      <c r="O29" s="49"/>
    </row>
    <row r="30" spans="1:15" s="50" customFormat="1" ht="15.5" hidden="1" x14ac:dyDescent="0.35">
      <c r="A30" s="89" t="s">
        <v>40</v>
      </c>
      <c r="B30" s="19" t="s">
        <v>20</v>
      </c>
      <c r="C30" s="25" t="s">
        <v>41</v>
      </c>
      <c r="D30" s="25" t="s">
        <v>42</v>
      </c>
      <c r="E30" s="26" t="s">
        <v>43</v>
      </c>
      <c r="F30" s="23">
        <v>17.800999999999998</v>
      </c>
      <c r="G30" s="74" t="s">
        <v>44</v>
      </c>
      <c r="H30" s="55"/>
      <c r="I30" s="55"/>
      <c r="J30" s="55">
        <v>31459</v>
      </c>
      <c r="K30" s="55"/>
      <c r="L30" s="55">
        <v>4043.5453999999954</v>
      </c>
      <c r="M30" s="55"/>
      <c r="N30" s="55"/>
      <c r="O30" s="90">
        <f>SUM(J30:L30)</f>
        <v>35502.545399999995</v>
      </c>
    </row>
    <row r="31" spans="1:15" s="50" customFormat="1" ht="15.5" hidden="1" x14ac:dyDescent="0.35">
      <c r="A31" s="89" t="s">
        <v>45</v>
      </c>
      <c r="B31" s="18" t="s">
        <v>46</v>
      </c>
      <c r="C31" s="25" t="s">
        <v>41</v>
      </c>
      <c r="D31" s="18" t="s">
        <v>42</v>
      </c>
      <c r="E31" s="26" t="s">
        <v>47</v>
      </c>
      <c r="F31" s="23">
        <v>17.800999999999998</v>
      </c>
      <c r="G31" s="40" t="s">
        <v>44</v>
      </c>
      <c r="H31" s="55"/>
      <c r="I31" s="55"/>
      <c r="J31" s="55"/>
      <c r="K31" s="55">
        <v>3190.1</v>
      </c>
      <c r="L31" s="55"/>
      <c r="M31" s="55"/>
      <c r="N31" s="55"/>
      <c r="O31" s="90">
        <f>K31</f>
        <v>3190.1</v>
      </c>
    </row>
    <row r="32" spans="1:15" s="50" customFormat="1" ht="15.5" x14ac:dyDescent="0.35">
      <c r="A32" s="59"/>
      <c r="B32" s="47"/>
      <c r="C32" s="60"/>
      <c r="D32" s="60"/>
      <c r="E32" s="53"/>
      <c r="F32" s="54"/>
      <c r="G32" s="44"/>
      <c r="H32" s="55"/>
      <c r="I32" s="55"/>
      <c r="J32" s="55"/>
      <c r="K32" s="55"/>
      <c r="L32" s="55"/>
      <c r="M32" s="55"/>
      <c r="N32" s="55"/>
      <c r="O32" s="90"/>
    </row>
    <row r="33" spans="1:15" s="63" customFormat="1" ht="15.5" x14ac:dyDescent="0.35">
      <c r="A33" s="48" t="s">
        <v>17</v>
      </c>
      <c r="B33" s="61"/>
      <c r="C33" s="62"/>
      <c r="D33" s="37"/>
      <c r="E33" s="62"/>
      <c r="F33" s="37"/>
      <c r="G33" s="37"/>
      <c r="H33" s="55"/>
      <c r="I33" s="55"/>
      <c r="J33" s="55"/>
      <c r="K33" s="55"/>
      <c r="L33" s="55"/>
      <c r="M33" s="55"/>
      <c r="N33" s="55"/>
      <c r="O33" s="90"/>
    </row>
    <row r="34" spans="1:15" s="63" customFormat="1" ht="15.5" x14ac:dyDescent="0.35">
      <c r="A34" s="38" t="s">
        <v>48</v>
      </c>
      <c r="B34" s="37"/>
      <c r="C34" s="62"/>
      <c r="D34" s="37"/>
      <c r="E34" s="62"/>
      <c r="F34" s="37"/>
      <c r="G34" s="37"/>
      <c r="H34" s="55"/>
      <c r="I34" s="55"/>
      <c r="J34" s="55"/>
      <c r="K34" s="55"/>
      <c r="L34" s="55"/>
      <c r="M34" s="55"/>
      <c r="N34" s="55"/>
      <c r="O34" s="90"/>
    </row>
    <row r="35" spans="1:15" s="63" customFormat="1" ht="15.5" x14ac:dyDescent="0.35">
      <c r="A35" s="29" t="s">
        <v>72</v>
      </c>
      <c r="B35" s="93" t="s">
        <v>20</v>
      </c>
      <c r="C35" s="38" t="s">
        <v>73</v>
      </c>
      <c r="D35" s="95" t="s">
        <v>74</v>
      </c>
      <c r="E35" s="38" t="s">
        <v>75</v>
      </c>
      <c r="F35" s="38" t="s">
        <v>53</v>
      </c>
      <c r="G35" s="37"/>
      <c r="H35" s="55"/>
      <c r="I35" s="55"/>
      <c r="J35" s="55"/>
      <c r="K35" s="55"/>
      <c r="L35" s="55"/>
      <c r="M35" s="55"/>
      <c r="N35" s="55">
        <v>95000</v>
      </c>
      <c r="O35" s="90">
        <f>SUM(N35)</f>
        <v>95000</v>
      </c>
    </row>
    <row r="36" spans="1:15" s="63" customFormat="1" ht="15.5" hidden="1" x14ac:dyDescent="0.35">
      <c r="A36" s="64" t="s">
        <v>49</v>
      </c>
      <c r="B36" s="93" t="s">
        <v>20</v>
      </c>
      <c r="C36" s="94" t="s">
        <v>50</v>
      </c>
      <c r="D36" s="95" t="s">
        <v>51</v>
      </c>
      <c r="E36" s="95" t="s">
        <v>52</v>
      </c>
      <c r="F36" s="19" t="s">
        <v>53</v>
      </c>
      <c r="G36" s="47"/>
      <c r="H36" s="55"/>
      <c r="I36" s="55"/>
      <c r="J36" s="55"/>
      <c r="K36" s="55"/>
      <c r="L36" s="55"/>
      <c r="M36" s="55">
        <v>804035</v>
      </c>
      <c r="N36" s="55"/>
      <c r="O36" s="90">
        <f>M36</f>
        <v>804035</v>
      </c>
    </row>
    <row r="37" spans="1:15" s="63" customFormat="1" ht="15.5" x14ac:dyDescent="0.35">
      <c r="A37" s="64"/>
      <c r="B37" s="47"/>
      <c r="C37" s="38"/>
      <c r="D37" s="38"/>
      <c r="E37" s="38"/>
      <c r="F37" s="47"/>
      <c r="G37" s="47"/>
      <c r="H37" s="55"/>
      <c r="I37" s="55"/>
      <c r="J37" s="55"/>
      <c r="K37" s="55"/>
      <c r="L37" s="55"/>
      <c r="M37" s="55"/>
      <c r="N37" s="55"/>
      <c r="O37" s="90"/>
    </row>
    <row r="38" spans="1:15" s="63" customFormat="1" ht="15.5" x14ac:dyDescent="0.35">
      <c r="A38" s="64"/>
      <c r="B38" s="47"/>
      <c r="C38" s="52"/>
      <c r="D38" s="52"/>
      <c r="E38" s="52"/>
      <c r="F38" s="47"/>
      <c r="G38" s="47"/>
      <c r="H38" s="55"/>
      <c r="I38" s="55"/>
      <c r="J38" s="55"/>
      <c r="K38" s="55"/>
      <c r="L38" s="55"/>
      <c r="M38" s="55"/>
      <c r="N38" s="55"/>
      <c r="O38" s="90"/>
    </row>
    <row r="39" spans="1:15" s="63" customFormat="1" ht="15.5" x14ac:dyDescent="0.35">
      <c r="A39" s="65"/>
      <c r="B39" s="65"/>
      <c r="C39" s="65"/>
      <c r="D39" s="37"/>
      <c r="E39" s="37"/>
      <c r="F39" s="37"/>
      <c r="G39" s="37"/>
      <c r="H39" s="66"/>
      <c r="I39" s="66"/>
      <c r="J39" s="66"/>
      <c r="K39" s="66"/>
      <c r="L39" s="66"/>
      <c r="M39" s="66"/>
      <c r="N39" s="66"/>
      <c r="O39" s="90"/>
    </row>
    <row r="40" spans="1:15" s="63" customFormat="1" ht="15.5" x14ac:dyDescent="0.35">
      <c r="A40" s="51" t="s">
        <v>54</v>
      </c>
      <c r="B40" s="51"/>
      <c r="C40" s="67"/>
      <c r="D40" s="67"/>
      <c r="E40" s="67"/>
      <c r="F40" s="67"/>
      <c r="G40" s="67"/>
      <c r="H40" s="86">
        <f>SUM(H8:H39)</f>
        <v>871236.56</v>
      </c>
      <c r="I40" s="66">
        <f>SUM(I8:I39)</f>
        <v>0</v>
      </c>
      <c r="J40" s="66">
        <f>SUM(J29:J39)</f>
        <v>31459</v>
      </c>
      <c r="K40" s="66">
        <f>SUM(K30:K31)</f>
        <v>3190.1</v>
      </c>
      <c r="L40" s="66">
        <f>SUM(L29:L32)</f>
        <v>4043.5453999999954</v>
      </c>
      <c r="M40" s="66">
        <f>SUM(M34:M37)</f>
        <v>804035</v>
      </c>
      <c r="N40" s="66">
        <f>SUM(N34:N37)</f>
        <v>95000</v>
      </c>
      <c r="O40" s="90"/>
    </row>
    <row r="41" spans="1:15" s="63" customFormat="1" ht="15.5" x14ac:dyDescent="0.35">
      <c r="A41" s="68"/>
      <c r="B41" s="68"/>
      <c r="C41" s="69"/>
      <c r="D41" s="69"/>
      <c r="E41" s="69"/>
      <c r="F41" s="69"/>
      <c r="G41" s="69"/>
      <c r="H41" s="70"/>
      <c r="I41" s="70"/>
      <c r="J41" s="70"/>
      <c r="K41" s="70"/>
      <c r="L41" s="70"/>
      <c r="M41" s="70"/>
      <c r="N41" s="70"/>
      <c r="O41" s="71"/>
    </row>
    <row r="42" spans="1:15" ht="14.5" x14ac:dyDescent="0.35">
      <c r="A42" s="27" t="s">
        <v>55</v>
      </c>
    </row>
    <row r="43" spans="1:15" ht="14.5" hidden="1" x14ac:dyDescent="0.35">
      <c r="A43" s="27" t="s">
        <v>56</v>
      </c>
    </row>
    <row r="44" spans="1:15" ht="14.5" hidden="1" x14ac:dyDescent="0.35">
      <c r="A44" s="27" t="s">
        <v>57</v>
      </c>
    </row>
    <row r="45" spans="1:15" ht="14.5" hidden="1" x14ac:dyDescent="0.35">
      <c r="A45" s="27" t="s">
        <v>58</v>
      </c>
    </row>
    <row r="46" spans="1:15" ht="14.5" hidden="1" x14ac:dyDescent="0.35">
      <c r="A46" s="88" t="s">
        <v>59</v>
      </c>
    </row>
    <row r="47" spans="1:15" ht="14.5" hidden="1" x14ac:dyDescent="0.35">
      <c r="A47" s="27" t="s">
        <v>60</v>
      </c>
    </row>
    <row r="48" spans="1:15" ht="14.5" hidden="1" x14ac:dyDescent="0.35">
      <c r="A48" s="88" t="s">
        <v>61</v>
      </c>
    </row>
    <row r="49" spans="1:1" ht="14.5" hidden="1" x14ac:dyDescent="0.35">
      <c r="A49" s="27" t="s">
        <v>62</v>
      </c>
    </row>
    <row r="50" spans="1:1" ht="14.5" hidden="1" x14ac:dyDescent="0.35">
      <c r="A50" s="88" t="s">
        <v>59</v>
      </c>
    </row>
    <row r="51" spans="1:1" ht="14.5" hidden="1" x14ac:dyDescent="0.35">
      <c r="A51" s="27" t="s">
        <v>63</v>
      </c>
    </row>
    <row r="52" spans="1:1" ht="14.5" hidden="1" x14ac:dyDescent="0.35">
      <c r="A52" s="88" t="s">
        <v>64</v>
      </c>
    </row>
    <row r="53" spans="1:1" ht="14.5" x14ac:dyDescent="0.35">
      <c r="A53" s="27" t="s">
        <v>71</v>
      </c>
    </row>
    <row r="54" spans="1:1" ht="14.5" x14ac:dyDescent="0.35">
      <c r="A54" s="88" t="s">
        <v>70</v>
      </c>
    </row>
    <row r="58" spans="1:1" ht="14.5" x14ac:dyDescent="0.35">
      <c r="A58" s="13" t="s">
        <v>65</v>
      </c>
    </row>
    <row r="59" spans="1:1" ht="14.5" x14ac:dyDescent="0.35">
      <c r="A59" s="42" t="s">
        <v>66</v>
      </c>
    </row>
    <row r="60" spans="1:1" ht="14.5" x14ac:dyDescent="0.35">
      <c r="A60" s="13" t="s">
        <v>67</v>
      </c>
    </row>
    <row r="61" spans="1:1" ht="14.5" x14ac:dyDescent="0.35">
      <c r="A61" s="42" t="s">
        <v>68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5FC9322-4710-4B1B-9A40-1CDD5B8B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2025-10-09T14:03:22Z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