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NCEN/Budget Sheets/"/>
    </mc:Choice>
  </mc:AlternateContent>
  <xr:revisionPtr revIDLastSave="0" documentId="8_{4FB689DA-2465-4C71-959F-3A7475A08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2" l="1"/>
  <c r="X57" i="2"/>
  <c r="Y31" i="2"/>
  <c r="W57" i="2"/>
  <c r="Y30" i="2"/>
  <c r="V57" i="2"/>
  <c r="Y29" i="2"/>
  <c r="U57" i="2"/>
  <c r="Y28" i="2"/>
  <c r="T57" i="2"/>
  <c r="Y27" i="2"/>
  <c r="Y26" i="2"/>
  <c r="Y25" i="2"/>
  <c r="R57" i="2"/>
  <c r="Y51" i="2"/>
  <c r="Y52" i="2"/>
  <c r="Y53" i="2"/>
  <c r="Y50" i="2"/>
  <c r="Q57" i="2"/>
  <c r="Y21" i="2"/>
  <c r="Y23" i="2"/>
  <c r="P22" i="2"/>
  <c r="Y22" i="2" s="1"/>
  <c r="P20" i="2"/>
  <c r="Y20" i="2" s="1"/>
  <c r="O57" i="2"/>
  <c r="Y45" i="2"/>
  <c r="Y46" i="2"/>
  <c r="Y47" i="2"/>
  <c r="Y48" i="2"/>
  <c r="Y49" i="2"/>
  <c r="Y44" i="2"/>
  <c r="Y14" i="2"/>
  <c r="N57" i="2"/>
  <c r="M57" i="2"/>
  <c r="Y15" i="2"/>
  <c r="L57" i="2"/>
  <c r="Y35" i="2"/>
  <c r="Y36" i="2"/>
  <c r="K57" i="2"/>
  <c r="J57" i="2"/>
  <c r="H7" i="2"/>
  <c r="H57" i="2" s="1"/>
  <c r="Y24" i="2"/>
  <c r="I57" i="2"/>
  <c r="P57" i="2" l="1"/>
  <c r="S57" i="2" l="1"/>
</calcChain>
</file>

<file path=xl/sharedStrings.xml><?xml version="1.0" encoding="utf-8"?>
<sst xmlns="http://schemas.openxmlformats.org/spreadsheetml/2006/main" count="232" uniqueCount="142">
  <si>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</si>
  <si>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</si>
  <si>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</si>
  <si>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</si>
  <si>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</si>
  <si>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</si>
  <si>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</si>
  <si>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</si>
  <si>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</si>
  <si>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</si>
  <si>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</si>
  <si>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</si>
  <si>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</si>
  <si>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</si>
  <si>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</si>
  <si>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</si>
  <si>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</si>
  <si>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</si>
  <si>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</si>
  <si>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</si>
  <si>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</si>
  <si>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</si>
  <si>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</si>
  <si>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</si>
  <si>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BUDGET #14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</si>
  <si>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</si>
  <si>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</si>
  <si>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</si>
  <si>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</si>
  <si>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</si>
  <si>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</si>
  <si>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</si>
  <si>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</si>
  <si>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</si>
  <si>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</si>
  <si>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</si>
  <si>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</si>
  <si>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</si>
  <si>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</si>
  <si>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</si>
  <si>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</si>
  <si>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</si>
  <si>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</si>
  <si>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</si>
  <si>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</si>
  <si>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</si>
  <si>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</si>
  <si>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</si>
  <si>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</si>
  <si>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</si>
  <si>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</si>
  <si>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</si>
  <si>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</si>
  <si>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</si>
  <si>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</si>
  <si>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</si>
  <si>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</si>
  <si>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</si>
  <si>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</si>
  <si>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</si>
  <si>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</si>
  <si>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</si>
  <si>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</si>
  <si>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</si>
  <si>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</si>
  <si>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</si>
  <si>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</si>
  <si>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</si>
  <si>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</si>
  <si>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</si>
  <si>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</si>
  <si>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</si>
  <si>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</si>
  <si>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</si>
  <si>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</si>
  <si>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</si>
  <si>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</si>
  <si>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</si>
  <si>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</si>
  <si>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</si>
  <si>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</si>
  <si>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</si>
  <si>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</si>
  <si>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</si>
  <si>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r>
      <t>MassAbility-</t>
    </r>
    <r>
      <rPr>
        <b/>
        <sz val="11"/>
        <color rgb="FFFF0000"/>
        <rFont val="Book Antiqua"/>
        <family val="1"/>
      </rPr>
      <t>PART B</t>
    </r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</si>
  <si>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</si>
  <si>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</si>
  <si>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</si>
  <si>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</si>
  <si>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</si>
  <si>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</si>
  <si>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</si>
  <si>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</si>
  <si>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</si>
  <si>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</si>
  <si>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</si>
  <si>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</si>
  <si>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</si>
  <si>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</si>
  <si>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</si>
  <si>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</si>
  <si>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</si>
  <si>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</si>
  <si>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</si>
  <si>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</si>
  <si>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</si>
  <si>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</si>
  <si>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</si>
  <si>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</si>
  <si>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</si>
  <si>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</si>
  <si>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</si>
  <si>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</si>
  <si>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</si>
  <si>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</si>
  <si>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</si>
  <si>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</si>
  <si>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</si>
  <si>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</si>
  <si>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</si>
  <si>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</si>
  <si>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</si>
  <si>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</si>
  <si>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</si>
  <si>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</si>
  <si>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</si>
  <si>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</si>
  <si>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</si>
  <si>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</si>
  <si>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9 2026</t>
  </si>
  <si>
    <t>BUDGET #12 FY26 JAN 20 2026</t>
  </si>
  <si>
    <t>TO ADD DTA WPP FUNDS</t>
  </si>
  <si>
    <t>BUDGET #13 FY26 MARCH 11 2026</t>
  </si>
  <si>
    <t>BUDGET #14 FY26 MARCH 19 2026</t>
  </si>
  <si>
    <t>VENDOR CUSTOMER CODE</t>
  </si>
  <si>
    <t>VC6000170635</t>
  </si>
  <si>
    <t>UEI #</t>
  </si>
  <si>
    <t>SLRBKDH2VLD5</t>
  </si>
  <si>
    <t>BUDGET #15 FY26</t>
  </si>
  <si>
    <t>RAPID RESPONSE STATE STAFF</t>
  </si>
  <si>
    <t>BUDGET #15 FY26 MARCH 25 2026</t>
  </si>
  <si>
    <t>TO ADD RAPID RESPNOSE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</si>
</sst>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/>
    <xf numFmtId="0" fontId="8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44" fontId="8" fillId="0" borderId="0" xfId="0" applyNumberFormat="1" applyFont="1"/>
    <xf numFmtId="44" fontId="8" fillId="0" borderId="0" xfId="1" applyFont="1" applyBorder="1"/>
    <xf numFmtId="0" fontId="7" fillId="0" borderId="14" xfId="0" applyFont="1" applyBorder="1" applyAlignment="1">
      <alignment horizontal="center"/>
    </xf>
    <xf numFmtId="0" fontId="15" fillId="0" borderId="5" xfId="0" applyFont="1" applyBorder="1" applyAlignment="1">
      <alignment horizontal="center" wrapText="1" readingOrder="1"/>
    </xf>
    <xf numFmtId="0" fontId="17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"/>
  <sheetViews>
    <sheetView tabSelected="1" zoomScale="120" zoomScaleNormal="120" workbookViewId="0">
      <selection activeCell="B54" sqref="B54"/>
    </sheetView>
  </sheetViews>
  <sheetFormatPr defaultColWidth="9.140625" defaultRowHeight="13.5" customHeight="1" x14ac:dyDescent="0.25"/>
  <cols>
    <col min="1" max="1" width="52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9.7109375" style="2" hidden="1" customWidth="1"/>
    <col min="9" max="23" width="18" style="2" hidden="1" customWidth="1"/>
    <col min="24" max="24" width="18" style="2" customWidth="1"/>
    <col min="25" max="25" width="12.140625" style="3" hidden="1" customWidth="1"/>
    <col min="26" max="26" width="12.85546875" style="3" customWidth="1"/>
    <col min="27" max="27" width="11.5703125" style="3" bestFit="1" customWidth="1"/>
    <col min="28" max="16384" width="9.140625" style="3"/>
  </cols>
  <sheetData>
    <row r="1" spans="1:27" ht="29.25" customHeight="1" x14ac:dyDescent="0.3">
      <c r="B1" s="96" t="s">
        <v>0</v>
      </c>
      <c r="C1" s="97"/>
      <c r="D1" s="97"/>
      <c r="E1" s="97"/>
      <c r="F1" s="97"/>
      <c r="G1" s="97"/>
      <c r="H1" s="97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7" ht="22.5" customHeight="1" x14ac:dyDescent="0.3">
      <c r="A2" s="6" t="s">
        <v>1</v>
      </c>
      <c r="B2" s="87" t="s">
        <v>2</v>
      </c>
      <c r="C2" s="1"/>
    </row>
    <row r="3" spans="1:27" ht="20.25" x14ac:dyDescent="0.3">
      <c r="A3" s="4"/>
      <c r="B3" s="5"/>
      <c r="C3" s="1"/>
    </row>
    <row r="4" spans="1:27" s="10" customFormat="1" ht="30" x14ac:dyDescent="0.3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69" t="s">
        <v>11</v>
      </c>
      <c r="K4" s="69" t="s">
        <v>12</v>
      </c>
      <c r="L4" s="69" t="s">
        <v>13</v>
      </c>
      <c r="M4" s="69" t="s">
        <v>14</v>
      </c>
      <c r="N4" s="69" t="s">
        <v>15</v>
      </c>
      <c r="O4" s="69" t="s">
        <v>16</v>
      </c>
      <c r="P4" s="69" t="s">
        <v>17</v>
      </c>
      <c r="Q4" s="69" t="s">
        <v>18</v>
      </c>
      <c r="R4" s="69" t="s">
        <v>19</v>
      </c>
      <c r="S4" s="69" t="s">
        <v>20</v>
      </c>
      <c r="T4" s="69" t="s">
        <v>21</v>
      </c>
      <c r="U4" s="69" t="s">
        <v>22</v>
      </c>
      <c r="V4" s="69" t="s">
        <v>23</v>
      </c>
      <c r="W4" s="69" t="s">
        <v>24</v>
      </c>
      <c r="X4" s="69" t="s">
        <v>138</v>
      </c>
      <c r="Y4" s="9" t="s">
        <v>25</v>
      </c>
      <c r="Z4" s="89"/>
    </row>
    <row r="5" spans="1:27" s="10" customFormat="1" ht="16.5" hidden="1" x14ac:dyDescent="0.3">
      <c r="A5" s="15" t="s">
        <v>26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26"/>
      <c r="Z5" s="90"/>
    </row>
    <row r="6" spans="1:27" s="10" customFormat="1" ht="16.5" hidden="1" x14ac:dyDescent="0.3">
      <c r="A6" s="11" t="s">
        <v>27</v>
      </c>
      <c r="B6" s="19"/>
      <c r="C6" s="25"/>
      <c r="D6" s="25"/>
      <c r="E6" s="25"/>
      <c r="F6" s="25"/>
      <c r="G6" s="25"/>
      <c r="H6" s="6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26"/>
      <c r="Z6" s="90"/>
    </row>
    <row r="7" spans="1:27" s="10" customFormat="1" ht="30.75" hidden="1" x14ac:dyDescent="0.3">
      <c r="A7" s="58" t="s">
        <v>28</v>
      </c>
      <c r="B7" s="60" t="s">
        <v>29</v>
      </c>
      <c r="C7" s="61" t="s">
        <v>30</v>
      </c>
      <c r="D7" s="62" t="s">
        <v>31</v>
      </c>
      <c r="E7" s="62" t="s">
        <v>32</v>
      </c>
      <c r="F7" s="62">
        <v>17.225000000000001</v>
      </c>
      <c r="G7" s="63" t="s">
        <v>33</v>
      </c>
      <c r="H7" s="68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2"/>
      <c r="Z7" s="91"/>
    </row>
    <row r="8" spans="1:27" s="10" customFormat="1" ht="15" hidden="1" customHeight="1" x14ac:dyDescent="0.3">
      <c r="A8" s="59" t="s">
        <v>28</v>
      </c>
      <c r="B8" s="64" t="s">
        <v>34</v>
      </c>
      <c r="C8" s="65" t="s">
        <v>30</v>
      </c>
      <c r="D8" s="66" t="s">
        <v>31</v>
      </c>
      <c r="E8" s="66" t="s">
        <v>32</v>
      </c>
      <c r="F8" s="66">
        <v>17.225000000000001</v>
      </c>
      <c r="G8" s="63" t="s">
        <v>33</v>
      </c>
      <c r="H8" s="68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2"/>
      <c r="Z8" s="91"/>
    </row>
    <row r="9" spans="1:27" s="10" customFormat="1" ht="15" hidden="1" customHeight="1" x14ac:dyDescent="0.3">
      <c r="A9" s="39"/>
      <c r="B9" s="19"/>
      <c r="C9" s="11"/>
      <c r="D9" s="11"/>
      <c r="E9" s="11"/>
      <c r="F9" s="11"/>
      <c r="G9" s="11"/>
      <c r="H9" s="6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26"/>
      <c r="Z9" s="90"/>
      <c r="AA9" s="43"/>
    </row>
    <row r="10" spans="1:27" s="10" customFormat="1" ht="16.5" hidden="1" x14ac:dyDescent="0.3">
      <c r="A10" s="20"/>
      <c r="B10" s="19"/>
      <c r="C10" s="11"/>
      <c r="D10" s="11"/>
      <c r="E10" s="11"/>
      <c r="F10" s="11"/>
      <c r="G10" s="11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26"/>
      <c r="Z10" s="90"/>
    </row>
    <row r="11" spans="1:27" s="10" customFormat="1" ht="15" hidden="1" customHeight="1" x14ac:dyDescent="0.3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26"/>
      <c r="Z11" s="90"/>
    </row>
    <row r="12" spans="1:27" s="10" customFormat="1" ht="14.25" hidden="1" customHeight="1" x14ac:dyDescent="0.3">
      <c r="A12" s="15" t="s">
        <v>26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6"/>
      <c r="Z12" s="90"/>
    </row>
    <row r="13" spans="1:27" s="21" customFormat="1" ht="14.45" hidden="1" customHeight="1" x14ac:dyDescent="0.3">
      <c r="A13" s="11" t="s">
        <v>35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26"/>
      <c r="Z13" s="90"/>
    </row>
    <row r="14" spans="1:27" s="21" customFormat="1" ht="16.5" hidden="1" x14ac:dyDescent="0.3">
      <c r="A14" s="20" t="s">
        <v>36</v>
      </c>
      <c r="B14" s="44" t="s">
        <v>29</v>
      </c>
      <c r="C14" s="25" t="s">
        <v>37</v>
      </c>
      <c r="D14" s="47" t="s">
        <v>38</v>
      </c>
      <c r="E14" s="48" t="s">
        <v>39</v>
      </c>
      <c r="F14" s="11" t="s">
        <v>40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12">
        <f>SUM(N14)</f>
        <v>95000</v>
      </c>
      <c r="Z14" s="91"/>
    </row>
    <row r="15" spans="1:27" s="21" customFormat="1" ht="15" hidden="1" x14ac:dyDescent="0.25">
      <c r="A15" s="37" t="s">
        <v>41</v>
      </c>
      <c r="B15" s="44" t="s">
        <v>29</v>
      </c>
      <c r="C15" s="78" t="s">
        <v>42</v>
      </c>
      <c r="D15" s="47" t="s">
        <v>43</v>
      </c>
      <c r="E15" s="47" t="s">
        <v>44</v>
      </c>
      <c r="F15" s="19" t="s">
        <v>40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12">
        <f>M15</f>
        <v>300115.52406400419</v>
      </c>
      <c r="Z15" s="91"/>
    </row>
    <row r="16" spans="1:27" s="21" customFormat="1" ht="14.1" hidden="1" customHeight="1" x14ac:dyDescent="0.2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26"/>
      <c r="Z16" s="90"/>
    </row>
    <row r="17" spans="1:26" s="21" customFormat="1" ht="14.25" hidden="1" customHeight="1" x14ac:dyDescent="0.2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26"/>
      <c r="Z17" s="90"/>
    </row>
    <row r="18" spans="1:26" s="21" customFormat="1" ht="14.25" hidden="1" customHeight="1" x14ac:dyDescent="0.25">
      <c r="A18" s="15" t="s">
        <v>26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26"/>
      <c r="Z18" s="90"/>
    </row>
    <row r="19" spans="1:26" s="21" customFormat="1" ht="14.25" hidden="1" customHeight="1" x14ac:dyDescent="0.25">
      <c r="A19" s="11" t="s">
        <v>45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26"/>
      <c r="Z19" s="90"/>
    </row>
    <row r="20" spans="1:26" s="21" customFormat="1" ht="14.25" hidden="1" customHeight="1" x14ac:dyDescent="0.25">
      <c r="A20" s="20" t="s">
        <v>46</v>
      </c>
      <c r="B20" s="19" t="s">
        <v>47</v>
      </c>
      <c r="C20" s="11" t="s">
        <v>48</v>
      </c>
      <c r="D20" s="11" t="s">
        <v>49</v>
      </c>
      <c r="E20" s="11" t="s">
        <v>50</v>
      </c>
      <c r="F20" s="19">
        <v>17.207000000000001</v>
      </c>
      <c r="G20" s="57" t="s">
        <v>51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53"/>
      <c r="S20" s="53"/>
      <c r="T20" s="53"/>
      <c r="U20" s="53"/>
      <c r="V20" s="53"/>
      <c r="W20" s="53"/>
      <c r="X20" s="53"/>
      <c r="Y20" s="79">
        <f>P20</f>
        <v>368585.92</v>
      </c>
      <c r="Z20" s="92"/>
    </row>
    <row r="21" spans="1:26" s="21" customFormat="1" ht="14.25" hidden="1" customHeight="1" x14ac:dyDescent="0.25">
      <c r="A21" s="20" t="s">
        <v>46</v>
      </c>
      <c r="B21" s="19" t="s">
        <v>52</v>
      </c>
      <c r="C21" s="11" t="s">
        <v>48</v>
      </c>
      <c r="D21" s="11" t="s">
        <v>49</v>
      </c>
      <c r="E21" s="11" t="s">
        <v>50</v>
      </c>
      <c r="F21" s="19">
        <v>17.207000000000001</v>
      </c>
      <c r="G21" s="57" t="s">
        <v>51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53"/>
      <c r="S21" s="53"/>
      <c r="T21" s="53"/>
      <c r="U21" s="53"/>
      <c r="V21" s="53"/>
      <c r="W21" s="53"/>
      <c r="X21" s="53"/>
      <c r="Y21" s="79">
        <f t="shared" ref="Y21:Y23" si="0">P21</f>
        <v>1</v>
      </c>
      <c r="Z21" s="92"/>
    </row>
    <row r="22" spans="1:26" s="21" customFormat="1" ht="14.25" hidden="1" customHeight="1" x14ac:dyDescent="0.25">
      <c r="A22" s="20" t="s">
        <v>53</v>
      </c>
      <c r="B22" s="19" t="s">
        <v>47</v>
      </c>
      <c r="C22" s="11" t="s">
        <v>48</v>
      </c>
      <c r="D22" s="11" t="s">
        <v>49</v>
      </c>
      <c r="E22" s="11" t="s">
        <v>54</v>
      </c>
      <c r="F22" s="19" t="s">
        <v>55</v>
      </c>
      <c r="G22" s="57" t="s">
        <v>51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53"/>
      <c r="S22" s="53"/>
      <c r="T22" s="53"/>
      <c r="U22" s="53"/>
      <c r="V22" s="53"/>
      <c r="W22" s="53"/>
      <c r="X22" s="53"/>
      <c r="Y22" s="79">
        <f t="shared" si="0"/>
        <v>33021.839999999997</v>
      </c>
      <c r="Z22" s="92"/>
    </row>
    <row r="23" spans="1:26" s="21" customFormat="1" ht="14.25" hidden="1" customHeight="1" x14ac:dyDescent="0.25">
      <c r="A23" s="20" t="s">
        <v>53</v>
      </c>
      <c r="B23" s="19" t="s">
        <v>52</v>
      </c>
      <c r="C23" s="11" t="s">
        <v>48</v>
      </c>
      <c r="D23" s="11" t="s">
        <v>49</v>
      </c>
      <c r="E23" s="11" t="s">
        <v>54</v>
      </c>
      <c r="F23" s="19" t="s">
        <v>55</v>
      </c>
      <c r="G23" s="57" t="s">
        <v>51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53"/>
      <c r="S23" s="53"/>
      <c r="T23" s="53"/>
      <c r="U23" s="53"/>
      <c r="V23" s="53"/>
      <c r="W23" s="53"/>
      <c r="X23" s="53"/>
      <c r="Y23" s="79">
        <f t="shared" si="0"/>
        <v>1</v>
      </c>
      <c r="Z23" s="92"/>
    </row>
    <row r="24" spans="1:26" s="21" customFormat="1" ht="14.25" hidden="1" customHeight="1" x14ac:dyDescent="0.3">
      <c r="A24" s="52"/>
      <c r="B24" s="19"/>
      <c r="C24" s="54" t="s">
        <v>56</v>
      </c>
      <c r="D24" s="11" t="s">
        <v>57</v>
      </c>
      <c r="E24" s="11" t="s">
        <v>58</v>
      </c>
      <c r="F24" s="11">
        <v>10.561</v>
      </c>
      <c r="G24" s="25" t="s">
        <v>59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53"/>
      <c r="S24" s="53"/>
      <c r="T24" s="53"/>
      <c r="U24" s="53"/>
      <c r="V24" s="53"/>
      <c r="W24" s="53"/>
      <c r="X24" s="53"/>
      <c r="Y24" s="79">
        <f>SUM(H24:I24)</f>
        <v>0</v>
      </c>
      <c r="Z24" s="92"/>
    </row>
    <row r="25" spans="1:26" s="21" customFormat="1" ht="14.25" hidden="1" customHeight="1" x14ac:dyDescent="0.3">
      <c r="A25" s="52" t="s">
        <v>60</v>
      </c>
      <c r="B25" s="33" t="s">
        <v>47</v>
      </c>
      <c r="C25" s="80" t="s">
        <v>61</v>
      </c>
      <c r="D25" s="35" t="s">
        <v>62</v>
      </c>
      <c r="E25" s="35" t="s">
        <v>63</v>
      </c>
      <c r="F25" s="35"/>
      <c r="G25" s="25"/>
      <c r="H25" s="53"/>
      <c r="I25" s="16"/>
      <c r="J25" s="16"/>
      <c r="K25" s="16"/>
      <c r="L25" s="16"/>
      <c r="M25" s="16"/>
      <c r="N25" s="16"/>
      <c r="O25" s="16"/>
      <c r="P25" s="53"/>
      <c r="Q25" s="53"/>
      <c r="R25" s="53">
        <v>6134.47</v>
      </c>
      <c r="S25" s="53"/>
      <c r="T25" s="53"/>
      <c r="U25" s="53"/>
      <c r="V25" s="53"/>
      <c r="W25" s="53"/>
      <c r="X25" s="53"/>
      <c r="Y25" s="79">
        <f>R25</f>
        <v>6134.47</v>
      </c>
      <c r="Z25" s="92"/>
    </row>
    <row r="26" spans="1:26" s="21" customFormat="1" ht="14.25" hidden="1" customHeight="1" x14ac:dyDescent="0.3">
      <c r="A26" s="52" t="s">
        <v>64</v>
      </c>
      <c r="B26" s="33" t="s">
        <v>47</v>
      </c>
      <c r="C26" s="80" t="s">
        <v>65</v>
      </c>
      <c r="D26" s="35" t="s">
        <v>66</v>
      </c>
      <c r="E26" s="35" t="s">
        <v>67</v>
      </c>
      <c r="F26" s="35"/>
      <c r="G26" s="25"/>
      <c r="H26" s="53"/>
      <c r="I26" s="16"/>
      <c r="J26" s="16"/>
      <c r="K26" s="16"/>
      <c r="L26" s="16"/>
      <c r="M26" s="16"/>
      <c r="N26" s="16"/>
      <c r="O26" s="16"/>
      <c r="P26" s="53"/>
      <c r="Q26" s="53"/>
      <c r="R26" s="53">
        <v>2730</v>
      </c>
      <c r="S26" s="53"/>
      <c r="T26" s="53"/>
      <c r="U26" s="53"/>
      <c r="V26" s="53"/>
      <c r="W26" s="53"/>
      <c r="X26" s="53"/>
      <c r="Y26" s="79">
        <f>R26</f>
        <v>2730</v>
      </c>
      <c r="Z26" s="92"/>
    </row>
    <row r="27" spans="1:26" s="21" customFormat="1" ht="14.25" hidden="1" customHeight="1" x14ac:dyDescent="0.3">
      <c r="A27" s="52" t="s">
        <v>68</v>
      </c>
      <c r="B27" s="19" t="s">
        <v>47</v>
      </c>
      <c r="C27" s="82" t="s">
        <v>69</v>
      </c>
      <c r="D27" s="82" t="s">
        <v>70</v>
      </c>
      <c r="E27" s="11" t="s">
        <v>71</v>
      </c>
      <c r="F27" s="35"/>
      <c r="G27" s="81"/>
      <c r="H27" s="53"/>
      <c r="I27" s="16"/>
      <c r="J27" s="16"/>
      <c r="K27" s="16"/>
      <c r="L27" s="16"/>
      <c r="M27" s="16"/>
      <c r="N27" s="16"/>
      <c r="O27" s="16"/>
      <c r="P27" s="53"/>
      <c r="Q27" s="53"/>
      <c r="R27" s="53"/>
      <c r="S27" s="53">
        <v>4600.8500000000004</v>
      </c>
      <c r="T27" s="53"/>
      <c r="U27" s="53"/>
      <c r="V27" s="53"/>
      <c r="W27" s="53"/>
      <c r="X27" s="53"/>
      <c r="Y27" s="79">
        <f>S27</f>
        <v>4600.8500000000004</v>
      </c>
      <c r="Z27" s="92"/>
    </row>
    <row r="28" spans="1:26" s="21" customFormat="1" ht="14.25" hidden="1" customHeight="1" x14ac:dyDescent="0.3">
      <c r="A28" s="52" t="s">
        <v>72</v>
      </c>
      <c r="B28" s="19" t="s">
        <v>47</v>
      </c>
      <c r="C28" s="83" t="s">
        <v>73</v>
      </c>
      <c r="D28" s="84" t="s">
        <v>74</v>
      </c>
      <c r="E28" s="11" t="s">
        <v>75</v>
      </c>
      <c r="F28" s="35"/>
      <c r="G28" s="81"/>
      <c r="H28" s="53"/>
      <c r="I28" s="16"/>
      <c r="J28" s="16"/>
      <c r="K28" s="16"/>
      <c r="L28" s="16"/>
      <c r="M28" s="16"/>
      <c r="N28" s="16"/>
      <c r="O28" s="16"/>
      <c r="P28" s="53"/>
      <c r="Q28" s="53"/>
      <c r="R28" s="53"/>
      <c r="S28" s="53"/>
      <c r="T28" s="53">
        <v>5088.4799999999996</v>
      </c>
      <c r="U28" s="53"/>
      <c r="V28" s="53"/>
      <c r="W28" s="53"/>
      <c r="X28" s="53"/>
      <c r="Y28" s="79">
        <f>T28</f>
        <v>5088.4799999999996</v>
      </c>
      <c r="Z28" s="92"/>
    </row>
    <row r="29" spans="1:26" s="21" customFormat="1" ht="14.25" hidden="1" customHeight="1" x14ac:dyDescent="0.3">
      <c r="A29" s="52" t="s">
        <v>76</v>
      </c>
      <c r="B29" s="19" t="s">
        <v>47</v>
      </c>
      <c r="C29" s="54" t="s">
        <v>77</v>
      </c>
      <c r="D29" s="11" t="s">
        <v>78</v>
      </c>
      <c r="E29" s="11" t="s">
        <v>79</v>
      </c>
      <c r="F29" s="35"/>
      <c r="G29" s="81"/>
      <c r="H29" s="53"/>
      <c r="I29" s="16"/>
      <c r="J29" s="16"/>
      <c r="K29" s="16"/>
      <c r="L29" s="16"/>
      <c r="M29" s="16"/>
      <c r="N29" s="16"/>
      <c r="O29" s="16"/>
      <c r="P29" s="53"/>
      <c r="Q29" s="53"/>
      <c r="R29" s="53"/>
      <c r="S29" s="53"/>
      <c r="T29" s="53"/>
      <c r="U29" s="53">
        <v>8377.2524689686798</v>
      </c>
      <c r="V29" s="53"/>
      <c r="W29" s="53"/>
      <c r="X29" s="53"/>
      <c r="Y29" s="79">
        <f>U29</f>
        <v>8377.2524689686798</v>
      </c>
      <c r="Z29" s="92"/>
    </row>
    <row r="30" spans="1:26" s="21" customFormat="1" ht="14.25" hidden="1" customHeight="1" x14ac:dyDescent="0.3">
      <c r="A30" s="20" t="s">
        <v>80</v>
      </c>
      <c r="B30" s="19" t="s">
        <v>47</v>
      </c>
      <c r="C30" s="85" t="s">
        <v>81</v>
      </c>
      <c r="D30" s="86" t="s">
        <v>82</v>
      </c>
      <c r="E30" s="86" t="s">
        <v>83</v>
      </c>
      <c r="F30" s="35"/>
      <c r="G30" s="81"/>
      <c r="H30" s="53"/>
      <c r="I30" s="16"/>
      <c r="J30" s="16"/>
      <c r="K30" s="16"/>
      <c r="L30" s="16"/>
      <c r="M30" s="16"/>
      <c r="N30" s="16"/>
      <c r="O30" s="16"/>
      <c r="P30" s="53"/>
      <c r="Q30" s="53"/>
      <c r="R30" s="53"/>
      <c r="S30" s="53"/>
      <c r="T30" s="53"/>
      <c r="U30" s="53"/>
      <c r="V30" s="53">
        <v>2000</v>
      </c>
      <c r="W30" s="53"/>
      <c r="X30" s="53"/>
      <c r="Y30" s="79">
        <f>V30</f>
        <v>2000</v>
      </c>
      <c r="Z30" s="92"/>
    </row>
    <row r="31" spans="1:26" s="21" customFormat="1" ht="14.25" hidden="1" customHeight="1" x14ac:dyDescent="0.3">
      <c r="A31" s="52" t="s">
        <v>84</v>
      </c>
      <c r="B31" s="19" t="s">
        <v>47</v>
      </c>
      <c r="C31" s="93" t="s">
        <v>65</v>
      </c>
      <c r="D31" s="93" t="s">
        <v>66</v>
      </c>
      <c r="E31" s="11" t="s">
        <v>67</v>
      </c>
      <c r="F31" s="35"/>
      <c r="G31" s="81"/>
      <c r="H31" s="53"/>
      <c r="I31" s="16"/>
      <c r="J31" s="16"/>
      <c r="K31" s="16"/>
      <c r="L31" s="16"/>
      <c r="M31" s="16"/>
      <c r="N31" s="16"/>
      <c r="O31" s="16"/>
      <c r="P31" s="53"/>
      <c r="Q31" s="53"/>
      <c r="R31" s="53"/>
      <c r="S31" s="53"/>
      <c r="T31" s="53"/>
      <c r="U31" s="53"/>
      <c r="V31" s="53"/>
      <c r="W31" s="53">
        <v>2730</v>
      </c>
      <c r="X31" s="53"/>
      <c r="Y31" s="79">
        <f>W31</f>
        <v>2730</v>
      </c>
      <c r="Z31" s="92"/>
    </row>
    <row r="32" spans="1:26" s="21" customFormat="1" ht="14.25" hidden="1" customHeight="1" x14ac:dyDescent="0.25">
      <c r="A32" s="20"/>
      <c r="B32" s="33"/>
      <c r="C32" s="34"/>
      <c r="D32" s="34"/>
      <c r="E32" s="38"/>
      <c r="F32" s="33"/>
      <c r="G32" s="33"/>
      <c r="H32" s="16"/>
      <c r="I32" s="16"/>
      <c r="J32" s="16"/>
      <c r="K32" s="16"/>
      <c r="L32" s="16"/>
      <c r="M32" s="16"/>
      <c r="N32" s="16"/>
      <c r="O32" s="16"/>
      <c r="P32" s="53"/>
      <c r="Q32" s="53"/>
      <c r="R32" s="53"/>
      <c r="S32" s="53"/>
      <c r="T32" s="53"/>
      <c r="U32" s="53"/>
      <c r="V32" s="53"/>
      <c r="W32" s="53"/>
      <c r="X32" s="53"/>
      <c r="Y32" s="79"/>
      <c r="Z32" s="92"/>
    </row>
    <row r="33" spans="1:27" s="21" customFormat="1" ht="14.1" hidden="1" customHeight="1" x14ac:dyDescent="0.25">
      <c r="A33" s="15" t="s">
        <v>26</v>
      </c>
      <c r="B33" s="33"/>
      <c r="C33" s="34"/>
      <c r="D33" s="34"/>
      <c r="E33" s="38"/>
      <c r="F33" s="33"/>
      <c r="G33" s="33"/>
      <c r="H33" s="16"/>
      <c r="I33" s="16"/>
      <c r="J33" s="16"/>
      <c r="K33" s="16"/>
      <c r="L33" s="16"/>
      <c r="M33" s="16"/>
      <c r="N33" s="16"/>
      <c r="O33" s="16"/>
      <c r="P33" s="53"/>
      <c r="Q33" s="53"/>
      <c r="R33" s="53"/>
      <c r="S33" s="53"/>
      <c r="T33" s="53"/>
      <c r="U33" s="53"/>
      <c r="V33" s="53"/>
      <c r="W33" s="53"/>
      <c r="X33" s="53"/>
      <c r="Y33" s="79"/>
      <c r="Z33" s="92"/>
    </row>
    <row r="34" spans="1:27" s="21" customFormat="1" ht="14.25" hidden="1" customHeight="1" x14ac:dyDescent="0.25">
      <c r="A34" s="11" t="s">
        <v>85</v>
      </c>
      <c r="B34" s="33"/>
      <c r="C34" s="34"/>
      <c r="D34" s="34"/>
      <c r="E34" s="38"/>
      <c r="F34" s="33"/>
      <c r="G34" s="33"/>
      <c r="H34" s="16"/>
      <c r="I34" s="16"/>
      <c r="J34" s="16"/>
      <c r="K34" s="73"/>
      <c r="L34" s="73"/>
      <c r="M34" s="73"/>
      <c r="N34" s="73"/>
      <c r="O34" s="73"/>
      <c r="P34" s="53"/>
      <c r="Q34" s="53"/>
      <c r="R34" s="53"/>
      <c r="S34" s="53"/>
      <c r="T34" s="53"/>
      <c r="U34" s="53"/>
      <c r="V34" s="53"/>
      <c r="W34" s="53"/>
      <c r="X34" s="53"/>
      <c r="Y34" s="79"/>
      <c r="Z34" s="92"/>
    </row>
    <row r="35" spans="1:27" s="21" customFormat="1" ht="15" hidden="1" x14ac:dyDescent="0.25">
      <c r="A35" s="71" t="s">
        <v>86</v>
      </c>
      <c r="B35" s="19" t="s">
        <v>29</v>
      </c>
      <c r="C35" s="27" t="s">
        <v>87</v>
      </c>
      <c r="D35" s="27" t="s">
        <v>88</v>
      </c>
      <c r="E35" s="28" t="s">
        <v>89</v>
      </c>
      <c r="F35" s="36">
        <v>17.800999999999998</v>
      </c>
      <c r="G35" s="72" t="s">
        <v>90</v>
      </c>
      <c r="H35" s="40"/>
      <c r="I35" s="40"/>
      <c r="J35" s="40">
        <v>15998</v>
      </c>
      <c r="K35" s="74"/>
      <c r="L35" s="74">
        <v>2056.4761599999983</v>
      </c>
      <c r="M35" s="74"/>
      <c r="N35" s="74"/>
      <c r="O35" s="74"/>
      <c r="P35" s="40"/>
      <c r="Q35" s="40"/>
      <c r="R35" s="40"/>
      <c r="S35" s="40"/>
      <c r="T35" s="40"/>
      <c r="U35" s="40"/>
      <c r="V35" s="40"/>
      <c r="W35" s="40"/>
      <c r="X35" s="40"/>
      <c r="Y35" s="79">
        <f>SUM(J35:L35)</f>
        <v>18054.476159999998</v>
      </c>
      <c r="Z35" s="92"/>
    </row>
    <row r="36" spans="1:27" s="21" customFormat="1" ht="14.25" hidden="1" customHeight="1" x14ac:dyDescent="0.3">
      <c r="A36" s="71" t="s">
        <v>91</v>
      </c>
      <c r="B36" s="11" t="s">
        <v>92</v>
      </c>
      <c r="C36" s="76" t="s">
        <v>87</v>
      </c>
      <c r="D36" s="62" t="s">
        <v>88</v>
      </c>
      <c r="E36" s="76" t="s">
        <v>93</v>
      </c>
      <c r="F36" s="62">
        <v>17.800999999999998</v>
      </c>
      <c r="G36" s="77" t="s">
        <v>90</v>
      </c>
      <c r="H36" s="40"/>
      <c r="I36" s="40"/>
      <c r="J36" s="40"/>
      <c r="K36" s="74">
        <v>6380.2</v>
      </c>
      <c r="L36" s="74"/>
      <c r="M36" s="74"/>
      <c r="N36" s="74"/>
      <c r="O36" s="74"/>
      <c r="P36" s="40"/>
      <c r="Q36" s="40"/>
      <c r="R36" s="40"/>
      <c r="S36" s="40"/>
      <c r="T36" s="40"/>
      <c r="U36" s="40"/>
      <c r="V36" s="40"/>
      <c r="W36" s="40"/>
      <c r="X36" s="40"/>
      <c r="Y36" s="79">
        <f>K36</f>
        <v>6380.2</v>
      </c>
      <c r="Z36" s="92"/>
    </row>
    <row r="37" spans="1:27" s="21" customFormat="1" ht="14.25" hidden="1" customHeight="1" x14ac:dyDescent="0.3">
      <c r="A37" s="37"/>
      <c r="B37" s="11"/>
      <c r="C37" s="76"/>
      <c r="D37" s="62"/>
      <c r="E37" s="76"/>
      <c r="F37" s="62"/>
      <c r="G37" s="77"/>
      <c r="H37" s="40"/>
      <c r="I37" s="40"/>
      <c r="J37" s="40"/>
      <c r="K37" s="74"/>
      <c r="L37" s="74"/>
      <c r="M37" s="74"/>
      <c r="N37" s="74"/>
      <c r="O37" s="74"/>
      <c r="P37" s="40"/>
      <c r="Q37" s="40"/>
      <c r="R37" s="40"/>
      <c r="S37" s="40"/>
      <c r="T37" s="40"/>
      <c r="U37" s="40"/>
      <c r="V37" s="40"/>
      <c r="W37" s="40"/>
      <c r="X37" s="40"/>
      <c r="Y37" s="79"/>
      <c r="Z37" s="92"/>
      <c r="AA37" s="42"/>
    </row>
    <row r="38" spans="1:27" s="21" customFormat="1" ht="15" hidden="1" x14ac:dyDescent="0.25">
      <c r="A38" s="20"/>
      <c r="B38" s="19"/>
      <c r="C38" s="34"/>
      <c r="D38" s="34"/>
      <c r="E38" s="34"/>
      <c r="F38" s="19"/>
      <c r="G38" s="33"/>
      <c r="H38" s="40"/>
      <c r="I38" s="40"/>
      <c r="J38" s="40"/>
      <c r="K38" s="74"/>
      <c r="L38" s="74"/>
      <c r="M38" s="74"/>
      <c r="N38" s="74"/>
      <c r="O38" s="74"/>
      <c r="P38" s="40"/>
      <c r="Q38" s="40"/>
      <c r="R38" s="40"/>
      <c r="S38" s="40"/>
      <c r="T38" s="40"/>
      <c r="U38" s="40"/>
      <c r="V38" s="40"/>
      <c r="W38" s="40"/>
      <c r="X38" s="40"/>
      <c r="Y38" s="79"/>
      <c r="Z38" s="92"/>
    </row>
    <row r="39" spans="1:27" s="21" customFormat="1" ht="15" hidden="1" x14ac:dyDescent="0.25">
      <c r="A39" s="20"/>
      <c r="B39" s="33"/>
      <c r="C39" s="34"/>
      <c r="D39" s="34"/>
      <c r="E39" s="34"/>
      <c r="F39" s="33"/>
      <c r="G39" s="33"/>
      <c r="H39" s="40"/>
      <c r="I39" s="40"/>
      <c r="J39" s="40"/>
      <c r="K39" s="74"/>
      <c r="L39" s="74"/>
      <c r="M39" s="74"/>
      <c r="N39" s="74"/>
      <c r="O39" s="74"/>
      <c r="P39" s="40"/>
      <c r="Q39" s="40"/>
      <c r="R39" s="40"/>
      <c r="S39" s="40"/>
      <c r="T39" s="40"/>
      <c r="U39" s="40"/>
      <c r="V39" s="40"/>
      <c r="W39" s="40"/>
      <c r="X39" s="40"/>
      <c r="Y39" s="79"/>
      <c r="Z39" s="92"/>
    </row>
    <row r="40" spans="1:27" s="21" customFormat="1" ht="14.25" hidden="1" customHeight="1" x14ac:dyDescent="0.25">
      <c r="A40" s="32"/>
      <c r="B40" s="33"/>
      <c r="C40" s="34"/>
      <c r="D40" s="34"/>
      <c r="E40" s="34"/>
      <c r="F40" s="35"/>
      <c r="G40" s="35"/>
      <c r="H40" s="40"/>
      <c r="I40" s="40"/>
      <c r="J40" s="40"/>
      <c r="K40" s="74"/>
      <c r="L40" s="74"/>
      <c r="M40" s="74"/>
      <c r="N40" s="74"/>
      <c r="O40" s="74"/>
      <c r="P40" s="40"/>
      <c r="Q40" s="40"/>
      <c r="R40" s="40"/>
      <c r="S40" s="40"/>
      <c r="T40" s="40"/>
      <c r="U40" s="40"/>
      <c r="V40" s="40"/>
      <c r="W40" s="40"/>
      <c r="X40" s="40"/>
      <c r="Y40" s="79"/>
      <c r="Z40" s="92"/>
    </row>
    <row r="41" spans="1:27" s="21" customFormat="1" ht="14.25" hidden="1" customHeight="1" x14ac:dyDescent="0.25">
      <c r="A41" s="32"/>
      <c r="B41" s="33"/>
      <c r="C41" s="34"/>
      <c r="D41" s="34"/>
      <c r="E41" s="34"/>
      <c r="F41" s="35"/>
      <c r="G41" s="35"/>
      <c r="H41" s="40"/>
      <c r="I41" s="40"/>
      <c r="J41" s="40"/>
      <c r="K41" s="74"/>
      <c r="L41" s="74"/>
      <c r="M41" s="74"/>
      <c r="N41" s="74"/>
      <c r="O41" s="74"/>
      <c r="P41" s="40"/>
      <c r="Q41" s="40"/>
      <c r="R41" s="40"/>
      <c r="S41" s="40"/>
      <c r="T41" s="40"/>
      <c r="U41" s="40"/>
      <c r="V41" s="40"/>
      <c r="W41" s="40"/>
      <c r="X41" s="40"/>
      <c r="Y41" s="79"/>
      <c r="Z41" s="92"/>
    </row>
    <row r="42" spans="1:27" s="21" customFormat="1" ht="14.25" customHeight="1" x14ac:dyDescent="0.25">
      <c r="A42" s="15" t="s">
        <v>26</v>
      </c>
      <c r="B42" s="33"/>
      <c r="C42" s="34"/>
      <c r="D42" s="34"/>
      <c r="E42" s="34"/>
      <c r="F42" s="35"/>
      <c r="G42" s="11"/>
      <c r="H42" s="40"/>
      <c r="I42" s="40"/>
      <c r="J42" s="40"/>
      <c r="K42" s="74"/>
      <c r="L42" s="74"/>
      <c r="M42" s="74"/>
      <c r="N42" s="74"/>
      <c r="O42" s="74"/>
      <c r="P42" s="40"/>
      <c r="Q42" s="40"/>
      <c r="R42" s="40"/>
      <c r="S42" s="40"/>
      <c r="T42" s="40"/>
      <c r="U42" s="40"/>
      <c r="V42" s="40"/>
      <c r="W42" s="40"/>
      <c r="X42" s="40"/>
      <c r="Y42" s="79"/>
      <c r="Z42" s="92"/>
    </row>
    <row r="43" spans="1:27" s="21" customFormat="1" ht="14.25" customHeight="1" x14ac:dyDescent="0.25">
      <c r="A43" s="11" t="s">
        <v>94</v>
      </c>
      <c r="B43" s="33"/>
      <c r="C43" s="34"/>
      <c r="D43" s="34"/>
      <c r="E43" s="34"/>
      <c r="F43" s="35"/>
      <c r="G43" s="11"/>
      <c r="H43" s="40"/>
      <c r="I43" s="40"/>
      <c r="J43" s="40"/>
      <c r="K43" s="74"/>
      <c r="L43" s="74"/>
      <c r="M43" s="74"/>
      <c r="N43" s="74"/>
      <c r="O43" s="74"/>
      <c r="P43" s="40"/>
      <c r="Q43" s="40"/>
      <c r="R43" s="40"/>
      <c r="S43" s="40"/>
      <c r="T43" s="40"/>
      <c r="U43" s="40"/>
      <c r="V43" s="40"/>
      <c r="W43" s="40"/>
      <c r="X43" s="40"/>
      <c r="Y43" s="79"/>
      <c r="Z43" s="92"/>
    </row>
    <row r="44" spans="1:27" s="21" customFormat="1" ht="14.25" hidden="1" customHeight="1" x14ac:dyDescent="0.3">
      <c r="A44" s="55" t="s">
        <v>95</v>
      </c>
      <c r="B44" s="11" t="s">
        <v>47</v>
      </c>
      <c r="C44" s="56" t="s">
        <v>96</v>
      </c>
      <c r="D44" s="13" t="s">
        <v>97</v>
      </c>
      <c r="E44" s="13">
        <v>6501</v>
      </c>
      <c r="F44" s="11">
        <v>17.259</v>
      </c>
      <c r="G44" s="57" t="s">
        <v>98</v>
      </c>
      <c r="H44" s="40"/>
      <c r="I44" s="40"/>
      <c r="J44" s="40"/>
      <c r="K44" s="74"/>
      <c r="L44" s="74"/>
      <c r="M44" s="74"/>
      <c r="N44" s="74"/>
      <c r="O44" s="74">
        <v>421035</v>
      </c>
      <c r="P44" s="40"/>
      <c r="Q44" s="40"/>
      <c r="R44" s="40"/>
      <c r="S44" s="40"/>
      <c r="T44" s="40"/>
      <c r="U44" s="40"/>
      <c r="V44" s="40"/>
      <c r="W44" s="40"/>
      <c r="X44" s="40"/>
      <c r="Y44" s="79">
        <f>O44</f>
        <v>421035</v>
      </c>
      <c r="Z44" s="92"/>
    </row>
    <row r="45" spans="1:27" s="21" customFormat="1" ht="14.25" hidden="1" customHeight="1" x14ac:dyDescent="0.3">
      <c r="A45" s="55" t="s">
        <v>95</v>
      </c>
      <c r="B45" s="11" t="s">
        <v>52</v>
      </c>
      <c r="C45" s="56" t="s">
        <v>96</v>
      </c>
      <c r="D45" s="13" t="s">
        <v>97</v>
      </c>
      <c r="E45" s="13">
        <v>6501</v>
      </c>
      <c r="F45" s="11">
        <v>17.259</v>
      </c>
      <c r="G45" s="57" t="s">
        <v>98</v>
      </c>
      <c r="H45" s="40"/>
      <c r="I45" s="40"/>
      <c r="J45" s="40"/>
      <c r="K45" s="74"/>
      <c r="L45" s="74"/>
      <c r="M45" s="74"/>
      <c r="N45" s="74"/>
      <c r="O45" s="74">
        <v>1</v>
      </c>
      <c r="P45" s="40"/>
      <c r="Q45" s="40"/>
      <c r="R45" s="40"/>
      <c r="S45" s="40"/>
      <c r="T45" s="40"/>
      <c r="U45" s="40"/>
      <c r="V45" s="40"/>
      <c r="W45" s="40"/>
      <c r="X45" s="40"/>
      <c r="Y45" s="79">
        <f t="shared" ref="Y45:Y49" si="1">O45</f>
        <v>1</v>
      </c>
      <c r="Z45" s="92"/>
    </row>
    <row r="46" spans="1:27" s="21" customFormat="1" ht="14.25" hidden="1" customHeight="1" x14ac:dyDescent="0.3">
      <c r="A46" s="20" t="s">
        <v>99</v>
      </c>
      <c r="B46" s="11" t="s">
        <v>47</v>
      </c>
      <c r="C46" s="56" t="s">
        <v>100</v>
      </c>
      <c r="D46" s="11" t="s">
        <v>101</v>
      </c>
      <c r="E46" s="11">
        <v>6502</v>
      </c>
      <c r="F46" s="11">
        <v>17.257999999999999</v>
      </c>
      <c r="G46" s="57" t="s">
        <v>98</v>
      </c>
      <c r="H46" s="40"/>
      <c r="I46" s="40"/>
      <c r="J46" s="40"/>
      <c r="K46" s="74"/>
      <c r="L46" s="74"/>
      <c r="M46" s="74"/>
      <c r="N46" s="74"/>
      <c r="O46" s="74">
        <v>83435</v>
      </c>
      <c r="P46" s="40"/>
      <c r="Q46" s="40"/>
      <c r="R46" s="40"/>
      <c r="S46" s="40"/>
      <c r="T46" s="40"/>
      <c r="U46" s="40"/>
      <c r="V46" s="40"/>
      <c r="W46" s="40"/>
      <c r="X46" s="40"/>
      <c r="Y46" s="79">
        <f t="shared" si="1"/>
        <v>83435</v>
      </c>
      <c r="Z46" s="92"/>
    </row>
    <row r="47" spans="1:27" s="21" customFormat="1" ht="14.25" hidden="1" customHeight="1" x14ac:dyDescent="0.3">
      <c r="A47" s="20" t="s">
        <v>99</v>
      </c>
      <c r="B47" s="11" t="s">
        <v>52</v>
      </c>
      <c r="C47" s="56" t="s">
        <v>100</v>
      </c>
      <c r="D47" s="11" t="s">
        <v>101</v>
      </c>
      <c r="E47" s="11">
        <v>6502</v>
      </c>
      <c r="F47" s="11">
        <v>17.257999999999999</v>
      </c>
      <c r="G47" s="57" t="s">
        <v>98</v>
      </c>
      <c r="H47" s="40"/>
      <c r="I47" s="40"/>
      <c r="J47" s="40"/>
      <c r="K47" s="74"/>
      <c r="L47" s="74"/>
      <c r="M47" s="74"/>
      <c r="N47" s="74"/>
      <c r="O47" s="74">
        <v>1</v>
      </c>
      <c r="P47" s="40"/>
      <c r="Q47" s="40"/>
      <c r="R47" s="40"/>
      <c r="S47" s="40"/>
      <c r="T47" s="40"/>
      <c r="U47" s="40"/>
      <c r="V47" s="40"/>
      <c r="W47" s="40"/>
      <c r="X47" s="40"/>
      <c r="Y47" s="79">
        <f t="shared" si="1"/>
        <v>1</v>
      </c>
      <c r="Z47" s="92"/>
    </row>
    <row r="48" spans="1:27" s="21" customFormat="1" ht="14.25" hidden="1" customHeight="1" x14ac:dyDescent="0.3">
      <c r="A48" s="24" t="s">
        <v>102</v>
      </c>
      <c r="B48" s="11" t="s">
        <v>47</v>
      </c>
      <c r="C48" s="56" t="s">
        <v>103</v>
      </c>
      <c r="D48" s="11" t="s">
        <v>104</v>
      </c>
      <c r="E48" s="11">
        <v>6503</v>
      </c>
      <c r="F48" s="11">
        <v>17.277999999999999</v>
      </c>
      <c r="G48" s="57" t="s">
        <v>98</v>
      </c>
      <c r="H48" s="40"/>
      <c r="I48" s="40"/>
      <c r="J48" s="40"/>
      <c r="K48" s="74"/>
      <c r="L48" s="74"/>
      <c r="M48" s="74"/>
      <c r="N48" s="74"/>
      <c r="O48" s="74">
        <v>99560</v>
      </c>
      <c r="P48" s="40"/>
      <c r="Q48" s="40"/>
      <c r="R48" s="40"/>
      <c r="S48" s="40"/>
      <c r="T48" s="40"/>
      <c r="U48" s="40"/>
      <c r="V48" s="40"/>
      <c r="W48" s="40"/>
      <c r="X48" s="40"/>
      <c r="Y48" s="79">
        <f t="shared" si="1"/>
        <v>99560</v>
      </c>
      <c r="Z48" s="92"/>
    </row>
    <row r="49" spans="1:26" s="21" customFormat="1" ht="14.25" hidden="1" customHeight="1" x14ac:dyDescent="0.3">
      <c r="A49" s="24" t="s">
        <v>102</v>
      </c>
      <c r="B49" s="11" t="s">
        <v>52</v>
      </c>
      <c r="C49" s="56" t="s">
        <v>103</v>
      </c>
      <c r="D49" s="11" t="s">
        <v>104</v>
      </c>
      <c r="E49" s="11">
        <v>6503</v>
      </c>
      <c r="F49" s="11">
        <v>17.277999999999999</v>
      </c>
      <c r="G49" s="57" t="s">
        <v>98</v>
      </c>
      <c r="H49" s="40"/>
      <c r="I49" s="40"/>
      <c r="J49" s="40"/>
      <c r="K49" s="74"/>
      <c r="L49" s="74"/>
      <c r="M49" s="74"/>
      <c r="N49" s="74"/>
      <c r="O49" s="74">
        <v>1</v>
      </c>
      <c r="P49" s="40"/>
      <c r="Q49" s="40"/>
      <c r="R49" s="40"/>
      <c r="S49" s="40"/>
      <c r="T49" s="40"/>
      <c r="U49" s="40"/>
      <c r="V49" s="40"/>
      <c r="W49" s="40"/>
      <c r="X49" s="40"/>
      <c r="Y49" s="79">
        <f t="shared" si="1"/>
        <v>1</v>
      </c>
      <c r="Z49" s="92"/>
    </row>
    <row r="50" spans="1:26" s="21" customFormat="1" ht="14.25" hidden="1" customHeight="1" x14ac:dyDescent="0.3">
      <c r="A50" s="20" t="s">
        <v>99</v>
      </c>
      <c r="B50" s="19" t="s">
        <v>47</v>
      </c>
      <c r="C50" s="56" t="s">
        <v>105</v>
      </c>
      <c r="D50" s="11" t="s">
        <v>101</v>
      </c>
      <c r="E50" s="11">
        <v>6502</v>
      </c>
      <c r="F50" s="11">
        <v>17.257999999999999</v>
      </c>
      <c r="G50" s="72" t="s">
        <v>98</v>
      </c>
      <c r="H50" s="40"/>
      <c r="I50" s="40"/>
      <c r="J50" s="40"/>
      <c r="K50" s="74"/>
      <c r="L50" s="74"/>
      <c r="M50" s="74"/>
      <c r="N50" s="74"/>
      <c r="O50" s="74"/>
      <c r="P50" s="40"/>
      <c r="Q50" s="40">
        <v>345288</v>
      </c>
      <c r="R50" s="40"/>
      <c r="S50" s="40"/>
      <c r="T50" s="40"/>
      <c r="U50" s="40"/>
      <c r="V50" s="40"/>
      <c r="W50" s="40"/>
      <c r="X50" s="40"/>
      <c r="Y50" s="79">
        <f>Q50</f>
        <v>345288</v>
      </c>
      <c r="Z50" s="92"/>
    </row>
    <row r="51" spans="1:26" s="21" customFormat="1" ht="14.25" hidden="1" customHeight="1" x14ac:dyDescent="0.3">
      <c r="A51" s="20" t="s">
        <v>99</v>
      </c>
      <c r="B51" s="19" t="s">
        <v>52</v>
      </c>
      <c r="C51" s="56" t="s">
        <v>105</v>
      </c>
      <c r="D51" s="11" t="s">
        <v>101</v>
      </c>
      <c r="E51" s="11">
        <v>6502</v>
      </c>
      <c r="F51" s="11">
        <v>17.257999999999999</v>
      </c>
      <c r="G51" s="72" t="s">
        <v>98</v>
      </c>
      <c r="H51" s="40"/>
      <c r="I51" s="40"/>
      <c r="J51" s="40"/>
      <c r="K51" s="74"/>
      <c r="L51" s="74"/>
      <c r="M51" s="74"/>
      <c r="N51" s="74"/>
      <c r="O51" s="74"/>
      <c r="P51" s="40"/>
      <c r="Q51" s="40">
        <v>1</v>
      </c>
      <c r="R51" s="40"/>
      <c r="S51" s="40"/>
      <c r="T51" s="40"/>
      <c r="U51" s="40"/>
      <c r="V51" s="40"/>
      <c r="W51" s="40"/>
      <c r="X51" s="40"/>
      <c r="Y51" s="79">
        <f t="shared" ref="Y51:Y53" si="2">Q51</f>
        <v>1</v>
      </c>
      <c r="Z51" s="92"/>
    </row>
    <row r="52" spans="1:26" s="21" customFormat="1" ht="14.25" hidden="1" customHeight="1" x14ac:dyDescent="0.3">
      <c r="A52" s="24" t="s">
        <v>102</v>
      </c>
      <c r="B52" s="19" t="s">
        <v>47</v>
      </c>
      <c r="C52" s="56" t="s">
        <v>106</v>
      </c>
      <c r="D52" s="11" t="s">
        <v>104</v>
      </c>
      <c r="E52" s="11">
        <v>6503</v>
      </c>
      <c r="F52" s="11">
        <v>17.277999999999999</v>
      </c>
      <c r="G52" s="72" t="s">
        <v>98</v>
      </c>
      <c r="H52" s="40"/>
      <c r="I52" s="40"/>
      <c r="J52" s="40"/>
      <c r="K52" s="74"/>
      <c r="L52" s="74"/>
      <c r="M52" s="74"/>
      <c r="N52" s="74"/>
      <c r="O52" s="74"/>
      <c r="P52" s="40"/>
      <c r="Q52" s="40">
        <v>366875</v>
      </c>
      <c r="R52" s="40"/>
      <c r="S52" s="40"/>
      <c r="T52" s="40"/>
      <c r="U52" s="40"/>
      <c r="V52" s="40"/>
      <c r="W52" s="40"/>
      <c r="X52" s="40"/>
      <c r="Y52" s="79">
        <f t="shared" si="2"/>
        <v>366875</v>
      </c>
      <c r="Z52" s="92"/>
    </row>
    <row r="53" spans="1:26" s="21" customFormat="1" ht="14.25" hidden="1" customHeight="1" x14ac:dyDescent="0.3">
      <c r="A53" s="24" t="s">
        <v>102</v>
      </c>
      <c r="B53" s="19" t="s">
        <v>52</v>
      </c>
      <c r="C53" s="56" t="s">
        <v>106</v>
      </c>
      <c r="D53" s="11" t="s">
        <v>104</v>
      </c>
      <c r="E53" s="11">
        <v>6503</v>
      </c>
      <c r="F53" s="11">
        <v>17.277999999999999</v>
      </c>
      <c r="G53" s="72" t="s">
        <v>98</v>
      </c>
      <c r="H53" s="40"/>
      <c r="I53" s="40"/>
      <c r="J53" s="40"/>
      <c r="K53" s="74"/>
      <c r="L53" s="74"/>
      <c r="M53" s="74"/>
      <c r="N53" s="74"/>
      <c r="O53" s="74"/>
      <c r="P53" s="40"/>
      <c r="Q53" s="40">
        <v>1</v>
      </c>
      <c r="R53" s="40"/>
      <c r="S53" s="40"/>
      <c r="T53" s="40"/>
      <c r="U53" s="40"/>
      <c r="V53" s="40"/>
      <c r="W53" s="40"/>
      <c r="X53" s="40"/>
      <c r="Y53" s="79">
        <f t="shared" si="2"/>
        <v>1</v>
      </c>
      <c r="Z53" s="92"/>
    </row>
    <row r="54" spans="1:26" s="21" customFormat="1" ht="14.25" customHeight="1" x14ac:dyDescent="0.3">
      <c r="A54" s="24" t="s">
        <v>139</v>
      </c>
      <c r="B54" s="19" t="s">
        <v>47</v>
      </c>
      <c r="C54" s="56" t="s">
        <v>106</v>
      </c>
      <c r="D54" s="11" t="s">
        <v>104</v>
      </c>
      <c r="E54" s="11">
        <v>6523</v>
      </c>
      <c r="F54" s="11">
        <v>17.277999999999999</v>
      </c>
      <c r="G54" s="72" t="s">
        <v>98</v>
      </c>
      <c r="H54" s="40"/>
      <c r="I54" s="40"/>
      <c r="J54" s="40"/>
      <c r="K54" s="74"/>
      <c r="L54" s="74"/>
      <c r="M54" s="74"/>
      <c r="N54" s="74"/>
      <c r="O54" s="74"/>
      <c r="P54" s="40"/>
      <c r="Q54" s="40"/>
      <c r="R54" s="40"/>
      <c r="S54" s="40"/>
      <c r="T54" s="40"/>
      <c r="U54" s="40"/>
      <c r="V54" s="40"/>
      <c r="W54" s="40"/>
      <c r="X54" s="40">
        <v>9856.51</v>
      </c>
      <c r="Y54" s="79">
        <f>X54</f>
        <v>9856.51</v>
      </c>
      <c r="Z54" s="92"/>
    </row>
    <row r="55" spans="1:26" s="21" customFormat="1" ht="14.25" customHeight="1" x14ac:dyDescent="0.3">
      <c r="A55" s="24"/>
      <c r="B55" s="33"/>
      <c r="C55" s="94"/>
      <c r="D55" s="35"/>
      <c r="E55" s="35"/>
      <c r="F55" s="35"/>
      <c r="G55" s="95"/>
      <c r="H55" s="40"/>
      <c r="I55" s="40"/>
      <c r="J55" s="40"/>
      <c r="K55" s="74"/>
      <c r="L55" s="74"/>
      <c r="M55" s="74"/>
      <c r="N55" s="74"/>
      <c r="O55" s="74"/>
      <c r="P55" s="40"/>
      <c r="Q55" s="40"/>
      <c r="R55" s="40"/>
      <c r="S55" s="40"/>
      <c r="T55" s="40"/>
      <c r="U55" s="40"/>
      <c r="V55" s="40"/>
      <c r="W55" s="40"/>
      <c r="X55" s="40"/>
      <c r="Y55" s="79"/>
      <c r="Z55" s="92"/>
    </row>
    <row r="56" spans="1:26" s="10" customFormat="1" ht="17.25" customHeight="1" x14ac:dyDescent="0.3">
      <c r="A56" s="49" t="s">
        <v>107</v>
      </c>
      <c r="B56" s="29"/>
      <c r="C56" s="30"/>
      <c r="D56" s="29"/>
      <c r="E56" s="30"/>
      <c r="F56" s="29"/>
      <c r="G56" s="29"/>
      <c r="H56" s="40"/>
      <c r="I56" s="40"/>
      <c r="J56" s="40"/>
      <c r="K56" s="74"/>
      <c r="L56" s="74"/>
      <c r="M56" s="74"/>
      <c r="N56" s="74"/>
      <c r="O56" s="74"/>
      <c r="P56" s="40"/>
      <c r="Q56" s="40"/>
      <c r="R56" s="40"/>
      <c r="S56" s="40"/>
      <c r="T56" s="40"/>
      <c r="U56" s="40"/>
      <c r="V56" s="40"/>
      <c r="W56" s="40"/>
      <c r="X56" s="40"/>
      <c r="Y56" s="79"/>
      <c r="Z56" s="92"/>
    </row>
    <row r="57" spans="1:26" s="10" customFormat="1" ht="18.75" customHeight="1" x14ac:dyDescent="0.3">
      <c r="A57" s="20" t="s">
        <v>108</v>
      </c>
      <c r="B57" s="20"/>
      <c r="C57" s="31"/>
      <c r="D57" s="31"/>
      <c r="E57" s="31"/>
      <c r="F57" s="31"/>
      <c r="G57" s="31"/>
      <c r="H57" s="41">
        <f>SUM(H5:H56)</f>
        <v>229714.573218064</v>
      </c>
      <c r="I57" s="46">
        <f>SUM(I32:I56)</f>
        <v>0</v>
      </c>
      <c r="J57" s="41">
        <f>SUM(J34:J38)</f>
        <v>15998</v>
      </c>
      <c r="K57" s="75">
        <f>SUM(K34:K37)</f>
        <v>6380.2</v>
      </c>
      <c r="L57" s="75">
        <f>SUM(L34:L38)</f>
        <v>2056.4761599999983</v>
      </c>
      <c r="M57" s="75">
        <f>SUM(M12:M15)</f>
        <v>300115.52406400419</v>
      </c>
      <c r="N57" s="75">
        <f>SUM(N12:N16)</f>
        <v>95000</v>
      </c>
      <c r="O57" s="75">
        <f>SUM(O43:O50)</f>
        <v>604033</v>
      </c>
      <c r="P57" s="41">
        <f>SUM(P20:P23)</f>
        <v>401609.76</v>
      </c>
      <c r="Q57" s="41">
        <f>SUM(Q43:Q53)</f>
        <v>712165</v>
      </c>
      <c r="R57" s="41">
        <f>SUM(R18:R32)</f>
        <v>8864.4700000000012</v>
      </c>
      <c r="S57" s="41">
        <f>SUM(S19:S30)</f>
        <v>4600.8500000000004</v>
      </c>
      <c r="T57" s="41">
        <f>SUM(T19:T30)</f>
        <v>5088.4799999999996</v>
      </c>
      <c r="U57" s="41">
        <f>SUM(U19:U29)</f>
        <v>8377.2524689686798</v>
      </c>
      <c r="V57" s="41">
        <f>SUM(V18:V30)</f>
        <v>2000</v>
      </c>
      <c r="W57" s="41">
        <f>SUM(W19:W31)</f>
        <v>2730</v>
      </c>
      <c r="X57" s="41">
        <f>SUM(X43:X55)</f>
        <v>9856.51</v>
      </c>
      <c r="Y57" s="79"/>
      <c r="Z57" s="92"/>
    </row>
    <row r="58" spans="1:26" s="23" customFormat="1" ht="16.5" x14ac:dyDescent="0.3">
      <c r="A58" s="10"/>
      <c r="B58" s="1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</row>
    <row r="59" spans="1:26" s="10" customFormat="1" ht="16.5" x14ac:dyDescent="0.3">
      <c r="A59" s="23" t="s">
        <v>109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6" s="10" customFormat="1" ht="15" hidden="1" customHeight="1" x14ac:dyDescent="0.3">
      <c r="A60" s="23" t="s">
        <v>110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6" s="10" customFormat="1" ht="17.25" hidden="1" customHeight="1" x14ac:dyDescent="0.3">
      <c r="A61" s="23" t="s">
        <v>111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6" ht="15" hidden="1" x14ac:dyDescent="0.25">
      <c r="A62" s="23" t="s">
        <v>112</v>
      </c>
    </row>
    <row r="63" spans="1:26" ht="15" hidden="1" x14ac:dyDescent="0.25">
      <c r="A63" s="70" t="s">
        <v>113</v>
      </c>
    </row>
    <row r="64" spans="1:26" ht="13.5" hidden="1" customHeight="1" x14ac:dyDescent="0.25">
      <c r="A64" s="23" t="s">
        <v>114</v>
      </c>
    </row>
    <row r="65" spans="1:1" ht="13.5" hidden="1" customHeight="1" x14ac:dyDescent="0.25">
      <c r="A65" s="23" t="s">
        <v>115</v>
      </c>
    </row>
    <row r="66" spans="1:1" ht="13.5" hidden="1" customHeight="1" x14ac:dyDescent="0.25">
      <c r="A66" s="23" t="s">
        <v>116</v>
      </c>
    </row>
    <row r="67" spans="1:1" ht="15" hidden="1" x14ac:dyDescent="0.25">
      <c r="A67" s="70" t="s">
        <v>113</v>
      </c>
    </row>
    <row r="68" spans="1:1" ht="15" hidden="1" x14ac:dyDescent="0.25">
      <c r="A68" s="23" t="s">
        <v>117</v>
      </c>
    </row>
    <row r="69" spans="1:1" ht="15" hidden="1" x14ac:dyDescent="0.25">
      <c r="A69" s="70" t="s">
        <v>118</v>
      </c>
    </row>
    <row r="70" spans="1:1" ht="15" hidden="1" x14ac:dyDescent="0.25">
      <c r="A70" s="23" t="s">
        <v>119</v>
      </c>
    </row>
    <row r="71" spans="1:1" ht="15" hidden="1" x14ac:dyDescent="0.25">
      <c r="A71" s="70" t="s">
        <v>120</v>
      </c>
    </row>
    <row r="72" spans="1:1" ht="13.5" hidden="1" customHeight="1" x14ac:dyDescent="0.25">
      <c r="A72" s="23" t="s">
        <v>121</v>
      </c>
    </row>
    <row r="73" spans="1:1" ht="13.5" hidden="1" customHeight="1" x14ac:dyDescent="0.25">
      <c r="A73" s="70" t="s">
        <v>122</v>
      </c>
    </row>
    <row r="74" spans="1:1" ht="13.5" hidden="1" customHeight="1" x14ac:dyDescent="0.25">
      <c r="A74" s="23" t="s">
        <v>123</v>
      </c>
    </row>
    <row r="75" spans="1:1" ht="13.5" hidden="1" customHeight="1" x14ac:dyDescent="0.25">
      <c r="A75" s="70" t="s">
        <v>124</v>
      </c>
    </row>
    <row r="76" spans="1:1" ht="13.5" hidden="1" customHeight="1" x14ac:dyDescent="0.25">
      <c r="A76" s="23" t="s">
        <v>125</v>
      </c>
    </row>
    <row r="77" spans="1:1" ht="13.5" hidden="1" customHeight="1" x14ac:dyDescent="0.25">
      <c r="A77" s="70" t="s">
        <v>122</v>
      </c>
    </row>
    <row r="78" spans="1:1" ht="13.5" hidden="1" customHeight="1" x14ac:dyDescent="0.25">
      <c r="A78" s="23" t="s">
        <v>126</v>
      </c>
    </row>
    <row r="79" spans="1:1" ht="13.5" hidden="1" customHeight="1" x14ac:dyDescent="0.25">
      <c r="A79" s="70" t="s">
        <v>127</v>
      </c>
    </row>
    <row r="80" spans="1:1" ht="13.5" hidden="1" customHeight="1" x14ac:dyDescent="0.25">
      <c r="A80" s="23" t="s">
        <v>128</v>
      </c>
    </row>
    <row r="81" spans="1:1" ht="13.5" hidden="1" customHeight="1" x14ac:dyDescent="0.25">
      <c r="A81" s="70" t="s">
        <v>127</v>
      </c>
    </row>
    <row r="82" spans="1:1" ht="13.5" hidden="1" customHeight="1" x14ac:dyDescent="0.25">
      <c r="A82" s="23" t="s">
        <v>129</v>
      </c>
    </row>
    <row r="83" spans="1:1" ht="13.5" hidden="1" customHeight="1" x14ac:dyDescent="0.25">
      <c r="A83" s="70" t="s">
        <v>127</v>
      </c>
    </row>
    <row r="84" spans="1:1" ht="13.5" hidden="1" customHeight="1" x14ac:dyDescent="0.25">
      <c r="A84" s="23" t="s">
        <v>130</v>
      </c>
    </row>
    <row r="85" spans="1:1" ht="13.5" hidden="1" customHeight="1" x14ac:dyDescent="0.25">
      <c r="A85" s="23" t="s">
        <v>131</v>
      </c>
    </row>
    <row r="86" spans="1:1" ht="15" hidden="1" x14ac:dyDescent="0.25">
      <c r="A86" s="23" t="s">
        <v>132</v>
      </c>
    </row>
    <row r="87" spans="1:1" ht="15" hidden="1" x14ac:dyDescent="0.25">
      <c r="A87" s="70" t="s">
        <v>127</v>
      </c>
    </row>
    <row r="88" spans="1:1" ht="13.5" hidden="1" customHeight="1" x14ac:dyDescent="0.25">
      <c r="A88" s="23" t="s">
        <v>133</v>
      </c>
    </row>
    <row r="89" spans="1:1" ht="13.5" hidden="1" customHeight="1" x14ac:dyDescent="0.25">
      <c r="A89" s="70" t="s">
        <v>127</v>
      </c>
    </row>
    <row r="90" spans="1:1" ht="13.5" customHeight="1" x14ac:dyDescent="0.25">
      <c r="A90" s="23" t="s">
        <v>140</v>
      </c>
    </row>
    <row r="91" spans="1:1" ht="13.5" customHeight="1" x14ac:dyDescent="0.25">
      <c r="A91" s="70" t="s">
        <v>141</v>
      </c>
    </row>
    <row r="97" spans="1:1" ht="13.5" customHeight="1" x14ac:dyDescent="0.3">
      <c r="A97" s="10" t="s">
        <v>134</v>
      </c>
    </row>
    <row r="98" spans="1:1" ht="13.5" customHeight="1" x14ac:dyDescent="0.3">
      <c r="A98" s="51" t="s">
        <v>135</v>
      </c>
    </row>
    <row r="99" spans="1:1" ht="13.5" customHeight="1" x14ac:dyDescent="0.3">
      <c r="A99" s="10" t="s">
        <v>136</v>
      </c>
    </row>
    <row r="100" spans="1:1" ht="13.5" customHeight="1" x14ac:dyDescent="0.3">
      <c r="A100" s="51" t="s">
        <v>137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8e5083-a46f-4766-8e64-ee827b9e16b3" xsi:nil="true"/>
    <lcf76f155ced4ddcb4097134ff3c332f xmlns="e12619c7-9a19-4dc6-ad29-a355e3b803fe">
      <Terms xmlns="http://schemas.microsoft.com/office/infopath/2007/PartnerControls"/>
    </lcf76f155ced4ddcb4097134ff3c332f>
    <riin xmlns="e12619c7-9a19-4dc6-ad29-a355e3b803fe">
      <UserInfo>
        <DisplayName/>
        <AccountId xsi:nil="true"/>
        <AccountType/>
      </UserInfo>
    </riin>
    <txcs xmlns="e12619c7-9a19-4dc6-ad29-a355e3b803fe" xsi:nil="true"/>
    <_ip_UnifiedCompliancePolicyUIAction xmlns="http://schemas.microsoft.com/sharepoint/v3" xsi:nil="true"/>
    <DateReceived xmlns="e12619c7-9a19-4dc6-ad29-a355e3b803fe">2026-03-30T19:11:23+00:00</DateReceived>
    <InvoiceAmount xmlns="e12619c7-9a19-4dc6-ad29-a355e3b803fe" xsi:nil="true"/>
    <Date_x002f_Time xmlns="e12619c7-9a19-4dc6-ad29-a355e3b803fe" xsi:nil="true"/>
    <_ip_UnifiedCompliancePolicyProperties xmlns="http://schemas.microsoft.com/sharepoint/v3" xsi:nil="true"/>
    <Comments2 xmlns="e12619c7-9a19-4dc6-ad29-a355e3b803fe" xsi:nil="true"/>
    <stbb xmlns="e12619c7-9a19-4dc6-ad29-a355e3b803fe">
      <UserInfo>
        <DisplayName/>
        <AccountId xsi:nil="true"/>
        <AccountType/>
      </UserInfo>
    </stbb>
    <APassignment xmlns="e12619c7-9a19-4dc6-ad29-a355e3b803fe">
      <UserInfo>
        <DisplayName/>
        <AccountId xsi:nil="true"/>
        <AccountType/>
      </UserInfo>
    </APassignment>
    <Person xmlns="e12619c7-9a19-4dc6-ad29-a355e3b803fe">
      <UserInfo>
        <DisplayName/>
        <AccountId xsi:nil="true"/>
        <AccountType/>
      </UserInfo>
    </Pers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27" ma:contentTypeDescription="Create a new document." ma:contentTypeScope="" ma:versionID="a8d90c32726e812adba1ee867bcbb985">
  <xsd:schema xmlns:xsd="http://www.w3.org/2001/XMLSchema" xmlns:xs="http://www.w3.org/2001/XMLSchema" xmlns:p="http://schemas.microsoft.com/office/2006/metadata/properties" xmlns:ns1="http://schemas.microsoft.com/sharepoint/v3" xmlns:ns2="338e5083-a46f-4766-8e64-ee827b9e16b3" xmlns:ns3="e12619c7-9a19-4dc6-ad29-a355e3b803fe" targetNamespace="http://schemas.microsoft.com/office/2006/metadata/properties" ma:root="true" ma:fieldsID="ac79953502ce65f9469cb6a0a844c063" ns1:_="" ns2:_="" ns3:_="">
    <xsd:import namespace="http://schemas.microsoft.com/sharepoint/v3"/>
    <xsd:import namespace="338e5083-a46f-4766-8e64-ee827b9e16b3"/>
    <xsd:import namespace="e12619c7-9a19-4dc6-ad29-a355e3b803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_x002f_Time" minOccurs="0"/>
                <xsd:element ref="ns3:Person" minOccurs="0"/>
                <xsd:element ref="ns3:APassignment" minOccurs="0"/>
                <xsd:element ref="ns3:riin" minOccurs="0"/>
                <xsd:element ref="ns3:DateReceived" minOccurs="0"/>
                <xsd:element ref="ns3:txcs" minOccurs="0"/>
                <xsd:element ref="ns3:InvoiceAmount" minOccurs="0"/>
                <xsd:element ref="ns3:Comments2" minOccurs="0"/>
                <xsd:element ref="ns3:stbb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c8444cb7-0e4e-46b3-8118-3c23f9e04694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 / Time" ma:format="DateOnly" ma:internalName="Date_x002f_Time">
      <xsd:simpleType>
        <xsd:restriction base="dms:DateTime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assignment" ma:index="22" nillable="true" ma:displayName="AP assignment" ma:description="Select AP contact to be assigned to this item. " ma:format="Dropdown" ma:list="UserInfo" ma:SharePointGroup="0" ma:internalName="APassignmen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in" ma:index="23" nillable="true" ma:displayName="Comments" ma:list="UserInfo" ma:internalName="ri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default="[today]" ma:description="STAMP DATE / Date Received" ma:format="DateOnly" ma:internalName="DateReceived">
      <xsd:simpleType>
        <xsd:restriction base="dms:DateTime"/>
      </xsd:simpleType>
    </xsd:element>
    <xsd:element name="txcs" ma:index="25" nillable="true" ma:displayName="VENDOR" ma:internalName="txcs">
      <xsd:simpleType>
        <xsd:restriction base="dms:Text"/>
      </xsd:simpleType>
    </xsd:element>
    <xsd:element name="InvoiceAmount" ma:index="26" nillable="true" ma:displayName="Invoice Amount" ma:decimals="2" ma:format="$123,456.00 (United States)" ma:LCID="1033" ma:internalName="InvoiceAmount">
      <xsd:simpleType>
        <xsd:restriction base="dms:Currency"/>
      </xsd:simpleType>
    </xsd:element>
    <xsd:element name="Comments2" ma:index="27" nillable="true" ma:displayName="Comments2" ma:internalName="Comments2">
      <xsd:simpleType>
        <xsd:restriction base="dms:Note">
          <xsd:maxLength value="255"/>
        </xsd:restriction>
      </xsd:simpleType>
    </xsd:element>
    <xsd:element name="stbb" ma:index="28" nillable="true" ma:displayName="Person or Group" ma:list="UserInfo" ma:internalName="stb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FB8BA6AD-217D-4712-A6DC-0C639315D18C}"/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2026-03-30T18:52:48Z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