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B80B026B-7676-4F35-BCC7-913E70F83C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2" l="1"/>
  <c r="R45" i="2"/>
  <c r="R46" i="2"/>
  <c r="R43" i="2"/>
  <c r="Q48" i="2"/>
  <c r="R21" i="2"/>
  <c r="R22" i="2"/>
  <c r="R23" i="2"/>
  <c r="P22" i="2"/>
  <c r="P20" i="2"/>
  <c r="R20" i="2" s="1"/>
  <c r="O48" i="2"/>
  <c r="R38" i="2"/>
  <c r="R39" i="2"/>
  <c r="R40" i="2"/>
  <c r="R41" i="2"/>
  <c r="R42" i="2"/>
  <c r="R37" i="2"/>
  <c r="R14" i="2"/>
  <c r="N48" i="2"/>
  <c r="M48" i="2"/>
  <c r="R15" i="2"/>
  <c r="L48" i="2"/>
  <c r="R28" i="2"/>
  <c r="R29" i="2"/>
  <c r="K48" i="2"/>
  <c r="J48" i="2"/>
  <c r="H7" i="2"/>
  <c r="H48" i="2" s="1"/>
  <c r="R24" i="2"/>
  <c r="I48" i="2"/>
  <c r="P48" i="2" l="1"/>
</calcChain>
</file>

<file path=xl/sharedStrings.xml><?xml version="1.0" encoding="utf-8"?>
<sst xmlns="http://schemas.openxmlformats.org/spreadsheetml/2006/main" count="171" uniqueCount="98">
  <si>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</si>
  <si>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</si>
  <si>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</si>
  <si>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</si>
  <si>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</si>
  <si>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</si>
  <si>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</si>
  <si>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</si>
  <si>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</si>
  <si>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</si>
  <si>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</si>
  <si>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</si>
  <si>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</si>
  <si>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</si>
  <si>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</si>
  <si>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</si>
  <si>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</si>
  <si>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</si>
  <si>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</si>
  <si>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</si>
  <si>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</si>
  <si>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</si>
  <si>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</si>
  <si>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</si>
  <si>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</si>
  <si>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</si>
  <si>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</si>
  <si>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</si>
  <si>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</si>
  <si>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</si>
  <si>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</si>
  <si>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</si>
  <si>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</si>
  <si>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</si>
  <si>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</si>
  <si>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</si>
  <si>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</si>
  <si>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</si>
  <si>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</si>
  <si>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</si>
  <si>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</si>
  <si>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</si>
  <si>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</si>
  <si>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</si>
  <si>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</si>
  <si>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</si>
  <si>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</si>
  <si>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</si>
  <si>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</si>
  <si>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</si>
  <si>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</si>
  <si>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</si>
  <si>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</si>
  <si>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</si>
  <si>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</si>
  <si>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</si>
  <si>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</si>
  <si>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</si>
  <si>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</si>
  <si>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</si>
  <si>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</si>
  <si>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</si>
  <si>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</si>
  <si>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</si>
  <si>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</si>
  <si>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</si>
  <si>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</si>
  <si>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</si>
  <si>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</si>
  <si>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</si>
  <si>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</si>
  <si>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</si>
  <si>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</si>
  <si>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</si>
  <si>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</si>
  <si>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</si>
  <si>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</si>
  <si>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</si>
  <si>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</si>
  <si>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</si>
  <si>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</si>
  <si>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</si>
  <si>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</si>
  <si>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</si>
  <si>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</si>
  <si>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</si>
  <si>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</si>
  <si>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</si>
  <si>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</si>
  <si>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</si>
  <si>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</si>
  <si>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VENDOR CUSTOMER CODE</t>
  </si>
  <si>
    <t>VC6000170635</t>
  </si>
  <si>
    <t>UEI #</t>
  </si>
  <si>
    <t>SLRBKDH2VLD5</t>
  </si>
  <si>
    <t>BUDGET #8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</si>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</sst>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abSelected="1" zoomScale="120" zoomScaleNormal="120" workbookViewId="0">
      <selection activeCell="R34" sqref="R34"/>
    </sheetView>
  </sheetViews>
  <sheetFormatPr defaultColWidth="9.140625" defaultRowHeight="13.5" customHeight="1" x14ac:dyDescent="0.25"/>
  <cols>
    <col min="1" max="1" width="47.5703125" style="3" customWidth="1"/>
    <col min="2" max="2" width="38.42578125" style="3" customWidth="1"/>
    <col min="3" max="3" width="19.28515625" style="2" customWidth="1"/>
    <col min="4" max="4" width="13.5703125" style="2" customWidth="1"/>
    <col min="5" max="5" width="11.42578125" style="2" customWidth="1"/>
    <col min="6" max="6" width="9.42578125" style="2" customWidth="1"/>
    <col min="7" max="7" width="24.140625" style="2" customWidth="1"/>
    <col min="8" max="8" width="19.7109375" style="2" hidden="1" customWidth="1"/>
    <col min="9" max="16" width="18" style="2" hidden="1" customWidth="1"/>
    <col min="17" max="17" width="18" style="2" customWidth="1"/>
    <col min="18" max="18" width="12.140625" style="3" hidden="1" customWidth="1"/>
    <col min="19" max="19" width="11.5703125" style="3" bestFit="1" customWidth="1"/>
    <col min="20" max="16384" width="9.140625" style="3"/>
  </cols>
  <sheetData>
    <row r="1" spans="1:19" ht="29.25" customHeight="1" x14ac:dyDescent="0.3">
      <c r="B1" s="83" t="s">
        <v>0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  <c r="Q1" s="81"/>
    </row>
    <row r="2" spans="1:19" ht="22.5" customHeight="1" x14ac:dyDescent="0.3">
      <c r="A2" s="6" t="s">
        <v>1</v>
      </c>
      <c r="B2" s="80" t="s">
        <v>2</v>
      </c>
      <c r="C2" s="1"/>
    </row>
    <row r="3" spans="1:19" ht="20.25" x14ac:dyDescent="0.3">
      <c r="A3" s="4"/>
      <c r="B3" s="5"/>
      <c r="C3" s="1"/>
    </row>
    <row r="4" spans="1:19" s="10" customFormat="1" ht="30" x14ac:dyDescent="0.3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70" t="s">
        <v>11</v>
      </c>
      <c r="K4" s="70" t="s">
        <v>12</v>
      </c>
      <c r="L4" s="70" t="s">
        <v>13</v>
      </c>
      <c r="M4" s="70" t="s">
        <v>14</v>
      </c>
      <c r="N4" s="70" t="s">
        <v>15</v>
      </c>
      <c r="O4" s="70" t="s">
        <v>16</v>
      </c>
      <c r="P4" s="70" t="s">
        <v>17</v>
      </c>
      <c r="Q4" s="70" t="s">
        <v>17</v>
      </c>
      <c r="R4" s="9" t="s">
        <v>18</v>
      </c>
    </row>
    <row r="5" spans="1:19" s="10" customFormat="1" ht="16.5" hidden="1" x14ac:dyDescent="0.3">
      <c r="A5" s="15" t="s">
        <v>19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26"/>
    </row>
    <row r="6" spans="1:19" s="10" customFormat="1" ht="16.5" hidden="1" x14ac:dyDescent="0.3">
      <c r="A6" s="11" t="s">
        <v>20</v>
      </c>
      <c r="B6" s="19"/>
      <c r="C6" s="25"/>
      <c r="D6" s="25"/>
      <c r="E6" s="25"/>
      <c r="F6" s="25"/>
      <c r="G6" s="25"/>
      <c r="H6" s="68"/>
      <c r="I6" s="14"/>
      <c r="J6" s="14"/>
      <c r="K6" s="14"/>
      <c r="L6" s="14"/>
      <c r="M6" s="14"/>
      <c r="N6" s="14"/>
      <c r="O6" s="14"/>
      <c r="P6" s="14"/>
      <c r="Q6" s="14"/>
      <c r="R6" s="26"/>
    </row>
    <row r="7" spans="1:19" s="10" customFormat="1" ht="16.5" hidden="1" x14ac:dyDescent="0.3">
      <c r="A7" s="59" t="s">
        <v>21</v>
      </c>
      <c r="B7" s="61" t="s">
        <v>22</v>
      </c>
      <c r="C7" s="62" t="s">
        <v>23</v>
      </c>
      <c r="D7" s="63" t="s">
        <v>24</v>
      </c>
      <c r="E7" s="63" t="s">
        <v>25</v>
      </c>
      <c r="F7" s="63">
        <v>17.225000000000001</v>
      </c>
      <c r="G7" s="64" t="s">
        <v>26</v>
      </c>
      <c r="H7" s="69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2"/>
    </row>
    <row r="8" spans="1:19" s="10" customFormat="1" ht="15" hidden="1" customHeight="1" x14ac:dyDescent="0.3">
      <c r="A8" s="60" t="s">
        <v>21</v>
      </c>
      <c r="B8" s="65" t="s">
        <v>27</v>
      </c>
      <c r="C8" s="66" t="s">
        <v>23</v>
      </c>
      <c r="D8" s="67" t="s">
        <v>24</v>
      </c>
      <c r="E8" s="67" t="s">
        <v>25</v>
      </c>
      <c r="F8" s="67">
        <v>17.225000000000001</v>
      </c>
      <c r="G8" s="64" t="s">
        <v>26</v>
      </c>
      <c r="H8" s="69">
        <v>1</v>
      </c>
      <c r="I8" s="17"/>
      <c r="J8" s="17"/>
      <c r="K8" s="17"/>
      <c r="L8" s="17"/>
      <c r="M8" s="17"/>
      <c r="N8" s="17"/>
      <c r="O8" s="17"/>
      <c r="P8" s="17"/>
      <c r="Q8" s="17"/>
      <c r="R8" s="12"/>
    </row>
    <row r="9" spans="1:19" s="10" customFormat="1" ht="15" hidden="1" customHeight="1" x14ac:dyDescent="0.3">
      <c r="A9" s="39"/>
      <c r="B9" s="19"/>
      <c r="C9" s="11"/>
      <c r="D9" s="11"/>
      <c r="E9" s="11"/>
      <c r="F9" s="11"/>
      <c r="G9" s="11"/>
      <c r="H9" s="69"/>
      <c r="I9" s="17"/>
      <c r="J9" s="17"/>
      <c r="K9" s="17"/>
      <c r="L9" s="17"/>
      <c r="M9" s="17"/>
      <c r="N9" s="17"/>
      <c r="O9" s="17"/>
      <c r="P9" s="17"/>
      <c r="Q9" s="17"/>
      <c r="R9" s="26"/>
      <c r="S9" s="43"/>
    </row>
    <row r="10" spans="1:19" s="10" customFormat="1" ht="16.5" hidden="1" x14ac:dyDescent="0.3">
      <c r="A10" s="20"/>
      <c r="B10" s="19"/>
      <c r="C10" s="11"/>
      <c r="D10" s="11"/>
      <c r="E10" s="11"/>
      <c r="F10" s="11"/>
      <c r="G10" s="11"/>
      <c r="H10" s="69"/>
      <c r="I10" s="17"/>
      <c r="J10" s="17"/>
      <c r="K10" s="17"/>
      <c r="L10" s="17"/>
      <c r="M10" s="17"/>
      <c r="N10" s="17"/>
      <c r="O10" s="17"/>
      <c r="P10" s="17"/>
      <c r="Q10" s="17"/>
      <c r="R10" s="26"/>
    </row>
    <row r="11" spans="1:19" s="10" customFormat="1" ht="15" hidden="1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6"/>
    </row>
    <row r="12" spans="1:19" s="10" customFormat="1" ht="14.25" hidden="1" customHeight="1" x14ac:dyDescent="0.3">
      <c r="A12" s="15" t="s">
        <v>19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6"/>
    </row>
    <row r="13" spans="1:19" s="21" customFormat="1" ht="14.45" hidden="1" customHeight="1" x14ac:dyDescent="0.3">
      <c r="A13" s="11" t="s">
        <v>28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6"/>
    </row>
    <row r="14" spans="1:19" s="21" customFormat="1" ht="16.5" hidden="1" x14ac:dyDescent="0.3">
      <c r="A14" s="20" t="s">
        <v>29</v>
      </c>
      <c r="B14" s="44" t="s">
        <v>22</v>
      </c>
      <c r="C14" s="25" t="s">
        <v>30</v>
      </c>
      <c r="D14" s="47" t="s">
        <v>31</v>
      </c>
      <c r="E14" s="48" t="s">
        <v>32</v>
      </c>
      <c r="F14" s="11" t="s">
        <v>33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12">
        <f>SUM(N14)</f>
        <v>95000</v>
      </c>
    </row>
    <row r="15" spans="1:19" s="21" customFormat="1" ht="15" hidden="1" x14ac:dyDescent="0.25">
      <c r="A15" s="37" t="s">
        <v>34</v>
      </c>
      <c r="B15" s="44" t="s">
        <v>22</v>
      </c>
      <c r="C15" s="79" t="s">
        <v>35</v>
      </c>
      <c r="D15" s="47" t="s">
        <v>36</v>
      </c>
      <c r="E15" s="47" t="s">
        <v>37</v>
      </c>
      <c r="F15" s="19" t="s">
        <v>33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12">
        <f>M15</f>
        <v>300115.52406400419</v>
      </c>
    </row>
    <row r="16" spans="1:19" s="21" customFormat="1" ht="14.1" hidden="1" customHeight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6"/>
    </row>
    <row r="17" spans="1:19" s="21" customFormat="1" ht="14.25" hidden="1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6"/>
    </row>
    <row r="18" spans="1:19" s="21" customFormat="1" ht="14.25" hidden="1" customHeight="1" x14ac:dyDescent="0.25">
      <c r="A18" s="15" t="s">
        <v>19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6"/>
    </row>
    <row r="19" spans="1:19" s="21" customFormat="1" ht="14.25" hidden="1" customHeight="1" x14ac:dyDescent="0.25">
      <c r="A19" s="11" t="s">
        <v>38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6"/>
    </row>
    <row r="20" spans="1:19" s="21" customFormat="1" ht="14.25" hidden="1" customHeight="1" x14ac:dyDescent="0.25">
      <c r="A20" s="20" t="s">
        <v>39</v>
      </c>
      <c r="B20" s="19" t="s">
        <v>40</v>
      </c>
      <c r="C20" s="11" t="s">
        <v>41</v>
      </c>
      <c r="D20" s="11" t="s">
        <v>42</v>
      </c>
      <c r="E20" s="11" t="s">
        <v>43</v>
      </c>
      <c r="F20" s="19">
        <v>17.207000000000001</v>
      </c>
      <c r="G20" s="58" t="s">
        <v>44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82">
        <f>P20</f>
        <v>368585.92</v>
      </c>
    </row>
    <row r="21" spans="1:19" s="21" customFormat="1" ht="14.25" hidden="1" customHeight="1" x14ac:dyDescent="0.25">
      <c r="A21" s="20" t="s">
        <v>39</v>
      </c>
      <c r="B21" s="19" t="s">
        <v>45</v>
      </c>
      <c r="C21" s="11" t="s">
        <v>41</v>
      </c>
      <c r="D21" s="11" t="s">
        <v>42</v>
      </c>
      <c r="E21" s="11" t="s">
        <v>43</v>
      </c>
      <c r="F21" s="19">
        <v>17.207000000000001</v>
      </c>
      <c r="G21" s="58" t="s">
        <v>44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82">
        <f t="shared" ref="R21:R23" si="0">P21</f>
        <v>1</v>
      </c>
    </row>
    <row r="22" spans="1:19" s="21" customFormat="1" ht="14.25" hidden="1" customHeight="1" x14ac:dyDescent="0.25">
      <c r="A22" s="20" t="s">
        <v>46</v>
      </c>
      <c r="B22" s="19" t="s">
        <v>40</v>
      </c>
      <c r="C22" s="11" t="s">
        <v>41</v>
      </c>
      <c r="D22" s="11" t="s">
        <v>42</v>
      </c>
      <c r="E22" s="11" t="s">
        <v>47</v>
      </c>
      <c r="F22" s="19" t="s">
        <v>48</v>
      </c>
      <c r="G22" s="58" t="s">
        <v>44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82">
        <f t="shared" si="0"/>
        <v>33021.839999999997</v>
      </c>
    </row>
    <row r="23" spans="1:19" s="21" customFormat="1" ht="14.25" hidden="1" customHeight="1" x14ac:dyDescent="0.25">
      <c r="A23" s="20" t="s">
        <v>46</v>
      </c>
      <c r="B23" s="19" t="s">
        <v>45</v>
      </c>
      <c r="C23" s="11" t="s">
        <v>41</v>
      </c>
      <c r="D23" s="11" t="s">
        <v>42</v>
      </c>
      <c r="E23" s="11" t="s">
        <v>47</v>
      </c>
      <c r="F23" s="19" t="s">
        <v>48</v>
      </c>
      <c r="G23" s="58" t="s">
        <v>44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82">
        <f t="shared" si="0"/>
        <v>1</v>
      </c>
    </row>
    <row r="24" spans="1:19" s="21" customFormat="1" ht="14.25" hidden="1" customHeight="1" x14ac:dyDescent="0.3">
      <c r="A24" s="52"/>
      <c r="B24" s="19"/>
      <c r="C24" s="54" t="s">
        <v>49</v>
      </c>
      <c r="D24" s="11" t="s">
        <v>50</v>
      </c>
      <c r="E24" s="11" t="s">
        <v>51</v>
      </c>
      <c r="F24" s="11">
        <v>10.561</v>
      </c>
      <c r="G24" s="55" t="s">
        <v>52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82">
        <f>SUM(H24:I24)</f>
        <v>0</v>
      </c>
    </row>
    <row r="25" spans="1:19" s="21" customFormat="1" ht="14.25" hidden="1" customHeight="1" x14ac:dyDescent="0.25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16"/>
      <c r="L25" s="16"/>
      <c r="M25" s="16"/>
      <c r="N25" s="16"/>
      <c r="O25" s="16"/>
      <c r="P25" s="53"/>
      <c r="Q25" s="53"/>
      <c r="R25" s="82"/>
    </row>
    <row r="26" spans="1:19" s="21" customFormat="1" ht="14.1" hidden="1" customHeight="1" x14ac:dyDescent="0.25">
      <c r="A26" s="15" t="s">
        <v>19</v>
      </c>
      <c r="B26" s="33"/>
      <c r="C26" s="34"/>
      <c r="D26" s="34"/>
      <c r="E26" s="38"/>
      <c r="F26" s="33"/>
      <c r="G26" s="33"/>
      <c r="H26" s="16"/>
      <c r="I26" s="16"/>
      <c r="J26" s="16"/>
      <c r="K26" s="16"/>
      <c r="L26" s="16"/>
      <c r="M26" s="16"/>
      <c r="N26" s="16"/>
      <c r="O26" s="16"/>
      <c r="P26" s="53"/>
      <c r="Q26" s="53"/>
      <c r="R26" s="82"/>
    </row>
    <row r="27" spans="1:19" s="21" customFormat="1" ht="14.25" hidden="1" customHeight="1" x14ac:dyDescent="0.25">
      <c r="A27" s="11" t="s">
        <v>53</v>
      </c>
      <c r="B27" s="33"/>
      <c r="C27" s="34"/>
      <c r="D27" s="34"/>
      <c r="E27" s="38"/>
      <c r="F27" s="33"/>
      <c r="G27" s="33"/>
      <c r="H27" s="16"/>
      <c r="I27" s="16"/>
      <c r="J27" s="16"/>
      <c r="K27" s="74"/>
      <c r="L27" s="74"/>
      <c r="M27" s="74"/>
      <c r="N27" s="74"/>
      <c r="O27" s="74"/>
      <c r="P27" s="53"/>
      <c r="Q27" s="53"/>
      <c r="R27" s="82"/>
    </row>
    <row r="28" spans="1:19" s="21" customFormat="1" ht="15" hidden="1" x14ac:dyDescent="0.25">
      <c r="A28" s="72" t="s">
        <v>54</v>
      </c>
      <c r="B28" s="19" t="s">
        <v>22</v>
      </c>
      <c r="C28" s="27" t="s">
        <v>55</v>
      </c>
      <c r="D28" s="27" t="s">
        <v>56</v>
      </c>
      <c r="E28" s="28" t="s">
        <v>57</v>
      </c>
      <c r="F28" s="36">
        <v>17.800999999999998</v>
      </c>
      <c r="G28" s="73" t="s">
        <v>58</v>
      </c>
      <c r="H28" s="40"/>
      <c r="I28" s="40"/>
      <c r="J28" s="40">
        <v>15998</v>
      </c>
      <c r="K28" s="75"/>
      <c r="L28" s="75">
        <v>2056.4761599999983</v>
      </c>
      <c r="M28" s="75"/>
      <c r="N28" s="75"/>
      <c r="O28" s="75"/>
      <c r="P28" s="40"/>
      <c r="Q28" s="40"/>
      <c r="R28" s="82">
        <f>SUM(J28:L28)</f>
        <v>18054.476159999998</v>
      </c>
    </row>
    <row r="29" spans="1:19" s="21" customFormat="1" ht="14.25" hidden="1" customHeight="1" x14ac:dyDescent="0.3">
      <c r="A29" s="72" t="s">
        <v>59</v>
      </c>
      <c r="B29" s="11" t="s">
        <v>60</v>
      </c>
      <c r="C29" s="77" t="s">
        <v>55</v>
      </c>
      <c r="D29" s="63" t="s">
        <v>56</v>
      </c>
      <c r="E29" s="77" t="s">
        <v>61</v>
      </c>
      <c r="F29" s="63">
        <v>17.800999999999998</v>
      </c>
      <c r="G29" s="78" t="s">
        <v>58</v>
      </c>
      <c r="H29" s="40"/>
      <c r="I29" s="40"/>
      <c r="J29" s="40"/>
      <c r="K29" s="75">
        <v>6380.2</v>
      </c>
      <c r="L29" s="75"/>
      <c r="M29" s="75"/>
      <c r="N29" s="75"/>
      <c r="O29" s="75"/>
      <c r="P29" s="40"/>
      <c r="Q29" s="40"/>
      <c r="R29" s="82">
        <f>K29</f>
        <v>6380.2</v>
      </c>
    </row>
    <row r="30" spans="1:19" s="21" customFormat="1" ht="14.25" hidden="1" customHeight="1" x14ac:dyDescent="0.3">
      <c r="A30" s="37"/>
      <c r="B30" s="11"/>
      <c r="C30" s="77"/>
      <c r="D30" s="63"/>
      <c r="E30" s="77"/>
      <c r="F30" s="63"/>
      <c r="G30" s="78"/>
      <c r="H30" s="40"/>
      <c r="I30" s="40"/>
      <c r="J30" s="40"/>
      <c r="K30" s="75"/>
      <c r="L30" s="75"/>
      <c r="M30" s="75"/>
      <c r="N30" s="75"/>
      <c r="O30" s="75"/>
      <c r="P30" s="40"/>
      <c r="Q30" s="40"/>
      <c r="R30" s="82"/>
      <c r="S30" s="42"/>
    </row>
    <row r="31" spans="1:19" s="21" customFormat="1" ht="15" hidden="1" x14ac:dyDescent="0.25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75"/>
      <c r="L31" s="75"/>
      <c r="M31" s="75"/>
      <c r="N31" s="75"/>
      <c r="O31" s="75"/>
      <c r="P31" s="40"/>
      <c r="Q31" s="40"/>
      <c r="R31" s="82"/>
    </row>
    <row r="32" spans="1:19" s="21" customFormat="1" ht="15" hidden="1" x14ac:dyDescent="0.25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75"/>
      <c r="L32" s="75"/>
      <c r="M32" s="75"/>
      <c r="N32" s="75"/>
      <c r="O32" s="75"/>
      <c r="P32" s="40"/>
      <c r="Q32" s="40"/>
      <c r="R32" s="82"/>
    </row>
    <row r="33" spans="1:18" s="21" customFormat="1" ht="14.25" customHeight="1" x14ac:dyDescent="0.25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75"/>
      <c r="L33" s="75"/>
      <c r="M33" s="75"/>
      <c r="N33" s="75"/>
      <c r="O33" s="75"/>
      <c r="P33" s="40"/>
      <c r="Q33" s="40"/>
      <c r="R33" s="82"/>
    </row>
    <row r="34" spans="1:18" s="21" customFormat="1" ht="14.25" customHeight="1" x14ac:dyDescent="0.25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75"/>
      <c r="L34" s="75"/>
      <c r="M34" s="75"/>
      <c r="N34" s="75"/>
      <c r="O34" s="75"/>
      <c r="P34" s="40"/>
      <c r="Q34" s="40"/>
      <c r="R34" s="82"/>
    </row>
    <row r="35" spans="1:18" s="21" customFormat="1" ht="14.25" customHeight="1" x14ac:dyDescent="0.25">
      <c r="A35" s="15" t="s">
        <v>19</v>
      </c>
      <c r="B35" s="33"/>
      <c r="C35" s="34"/>
      <c r="D35" s="34"/>
      <c r="E35" s="34"/>
      <c r="F35" s="35"/>
      <c r="G35" s="11"/>
      <c r="H35" s="40"/>
      <c r="I35" s="40"/>
      <c r="J35" s="40"/>
      <c r="K35" s="75"/>
      <c r="L35" s="75"/>
      <c r="M35" s="75"/>
      <c r="N35" s="75"/>
      <c r="O35" s="75"/>
      <c r="P35" s="40"/>
      <c r="Q35" s="40"/>
      <c r="R35" s="82"/>
    </row>
    <row r="36" spans="1:18" s="21" customFormat="1" ht="14.25" customHeight="1" x14ac:dyDescent="0.25">
      <c r="A36" s="11" t="s">
        <v>62</v>
      </c>
      <c r="B36" s="33"/>
      <c r="C36" s="34"/>
      <c r="D36" s="34"/>
      <c r="E36" s="34"/>
      <c r="F36" s="35"/>
      <c r="G36" s="11"/>
      <c r="H36" s="40"/>
      <c r="I36" s="40"/>
      <c r="J36" s="40"/>
      <c r="K36" s="75"/>
      <c r="L36" s="75"/>
      <c r="M36" s="75"/>
      <c r="N36" s="75"/>
      <c r="O36" s="75"/>
      <c r="P36" s="40"/>
      <c r="Q36" s="40"/>
      <c r="R36" s="82"/>
    </row>
    <row r="37" spans="1:18" s="21" customFormat="1" ht="14.25" hidden="1" customHeight="1" x14ac:dyDescent="0.3">
      <c r="A37" s="56" t="s">
        <v>63</v>
      </c>
      <c r="B37" s="11" t="s">
        <v>40</v>
      </c>
      <c r="C37" s="57" t="s">
        <v>64</v>
      </c>
      <c r="D37" s="13" t="s">
        <v>65</v>
      </c>
      <c r="E37" s="13">
        <v>6501</v>
      </c>
      <c r="F37" s="11">
        <v>17.259</v>
      </c>
      <c r="G37" s="58" t="s">
        <v>66</v>
      </c>
      <c r="H37" s="40"/>
      <c r="I37" s="40"/>
      <c r="J37" s="40"/>
      <c r="K37" s="75"/>
      <c r="L37" s="75"/>
      <c r="M37" s="75"/>
      <c r="N37" s="75"/>
      <c r="O37" s="75">
        <v>421035</v>
      </c>
      <c r="P37" s="40"/>
      <c r="Q37" s="40"/>
      <c r="R37" s="82">
        <f>O37</f>
        <v>421035</v>
      </c>
    </row>
    <row r="38" spans="1:18" s="21" customFormat="1" ht="14.25" hidden="1" customHeight="1" x14ac:dyDescent="0.3">
      <c r="A38" s="56" t="s">
        <v>63</v>
      </c>
      <c r="B38" s="11" t="s">
        <v>45</v>
      </c>
      <c r="C38" s="57" t="s">
        <v>64</v>
      </c>
      <c r="D38" s="13" t="s">
        <v>65</v>
      </c>
      <c r="E38" s="13">
        <v>6501</v>
      </c>
      <c r="F38" s="11">
        <v>17.259</v>
      </c>
      <c r="G38" s="58" t="s">
        <v>66</v>
      </c>
      <c r="H38" s="40"/>
      <c r="I38" s="40"/>
      <c r="J38" s="40"/>
      <c r="K38" s="75"/>
      <c r="L38" s="75"/>
      <c r="M38" s="75"/>
      <c r="N38" s="75"/>
      <c r="O38" s="75">
        <v>1</v>
      </c>
      <c r="P38" s="40"/>
      <c r="Q38" s="40"/>
      <c r="R38" s="82">
        <f t="shared" ref="R38:R42" si="1">O38</f>
        <v>1</v>
      </c>
    </row>
    <row r="39" spans="1:18" s="21" customFormat="1" ht="14.25" hidden="1" customHeight="1" x14ac:dyDescent="0.3">
      <c r="A39" s="20" t="s">
        <v>67</v>
      </c>
      <c r="B39" s="11" t="s">
        <v>40</v>
      </c>
      <c r="C39" s="57" t="s">
        <v>68</v>
      </c>
      <c r="D39" s="11" t="s">
        <v>69</v>
      </c>
      <c r="E39" s="11">
        <v>6502</v>
      </c>
      <c r="F39" s="11">
        <v>17.257999999999999</v>
      </c>
      <c r="G39" s="58" t="s">
        <v>66</v>
      </c>
      <c r="H39" s="40"/>
      <c r="I39" s="40"/>
      <c r="J39" s="40"/>
      <c r="K39" s="75"/>
      <c r="L39" s="75"/>
      <c r="M39" s="75"/>
      <c r="N39" s="75"/>
      <c r="O39" s="75">
        <v>83435</v>
      </c>
      <c r="P39" s="40"/>
      <c r="Q39" s="40"/>
      <c r="R39" s="82">
        <f t="shared" si="1"/>
        <v>83435</v>
      </c>
    </row>
    <row r="40" spans="1:18" s="21" customFormat="1" ht="14.25" hidden="1" customHeight="1" x14ac:dyDescent="0.3">
      <c r="A40" s="20" t="s">
        <v>67</v>
      </c>
      <c r="B40" s="11" t="s">
        <v>45</v>
      </c>
      <c r="C40" s="57" t="s">
        <v>68</v>
      </c>
      <c r="D40" s="11" t="s">
        <v>69</v>
      </c>
      <c r="E40" s="11">
        <v>6502</v>
      </c>
      <c r="F40" s="11">
        <v>17.257999999999999</v>
      </c>
      <c r="G40" s="58" t="s">
        <v>66</v>
      </c>
      <c r="H40" s="40"/>
      <c r="I40" s="40"/>
      <c r="J40" s="40"/>
      <c r="K40" s="75"/>
      <c r="L40" s="75"/>
      <c r="M40" s="75"/>
      <c r="N40" s="75"/>
      <c r="O40" s="75">
        <v>1</v>
      </c>
      <c r="P40" s="40"/>
      <c r="Q40" s="40"/>
      <c r="R40" s="82">
        <f t="shared" si="1"/>
        <v>1</v>
      </c>
    </row>
    <row r="41" spans="1:18" s="21" customFormat="1" ht="14.25" hidden="1" customHeight="1" x14ac:dyDescent="0.3">
      <c r="A41" s="24" t="s">
        <v>70</v>
      </c>
      <c r="B41" s="11" t="s">
        <v>40</v>
      </c>
      <c r="C41" s="57" t="s">
        <v>71</v>
      </c>
      <c r="D41" s="11" t="s">
        <v>72</v>
      </c>
      <c r="E41" s="11">
        <v>6503</v>
      </c>
      <c r="F41" s="11">
        <v>17.277999999999999</v>
      </c>
      <c r="G41" s="58" t="s">
        <v>66</v>
      </c>
      <c r="H41" s="40"/>
      <c r="I41" s="40"/>
      <c r="J41" s="40"/>
      <c r="K41" s="75"/>
      <c r="L41" s="75"/>
      <c r="M41" s="75"/>
      <c r="N41" s="75"/>
      <c r="O41" s="75">
        <v>99560</v>
      </c>
      <c r="P41" s="40"/>
      <c r="Q41" s="40"/>
      <c r="R41" s="82">
        <f t="shared" si="1"/>
        <v>99560</v>
      </c>
    </row>
    <row r="42" spans="1:18" s="21" customFormat="1" ht="14.25" hidden="1" customHeight="1" x14ac:dyDescent="0.3">
      <c r="A42" s="24" t="s">
        <v>70</v>
      </c>
      <c r="B42" s="11" t="s">
        <v>45</v>
      </c>
      <c r="C42" s="57" t="s">
        <v>71</v>
      </c>
      <c r="D42" s="11" t="s">
        <v>72</v>
      </c>
      <c r="E42" s="11">
        <v>6503</v>
      </c>
      <c r="F42" s="11">
        <v>17.277999999999999</v>
      </c>
      <c r="G42" s="58" t="s">
        <v>66</v>
      </c>
      <c r="H42" s="40"/>
      <c r="I42" s="40"/>
      <c r="J42" s="40"/>
      <c r="K42" s="75"/>
      <c r="L42" s="75"/>
      <c r="M42" s="75"/>
      <c r="N42" s="75"/>
      <c r="O42" s="75">
        <v>1</v>
      </c>
      <c r="P42" s="40"/>
      <c r="Q42" s="40"/>
      <c r="R42" s="82">
        <f t="shared" si="1"/>
        <v>1</v>
      </c>
    </row>
    <row r="43" spans="1:18" s="21" customFormat="1" ht="14.25" customHeight="1" x14ac:dyDescent="0.3">
      <c r="A43" s="20" t="s">
        <v>67</v>
      </c>
      <c r="B43" s="19" t="s">
        <v>40</v>
      </c>
      <c r="C43" s="57" t="s">
        <v>96</v>
      </c>
      <c r="D43" s="11" t="s">
        <v>69</v>
      </c>
      <c r="E43" s="11">
        <v>6502</v>
      </c>
      <c r="F43" s="11">
        <v>17.257999999999999</v>
      </c>
      <c r="G43" s="73" t="s">
        <v>66</v>
      </c>
      <c r="H43" s="40"/>
      <c r="I43" s="40"/>
      <c r="J43" s="40"/>
      <c r="K43" s="75"/>
      <c r="L43" s="75"/>
      <c r="M43" s="75"/>
      <c r="N43" s="75"/>
      <c r="O43" s="75"/>
      <c r="P43" s="40"/>
      <c r="Q43" s="40">
        <v>345288</v>
      </c>
      <c r="R43" s="82">
        <f>Q43</f>
        <v>345288</v>
      </c>
    </row>
    <row r="44" spans="1:18" s="21" customFormat="1" ht="14.25" customHeight="1" x14ac:dyDescent="0.3">
      <c r="A44" s="20" t="s">
        <v>67</v>
      </c>
      <c r="B44" s="19" t="s">
        <v>45</v>
      </c>
      <c r="C44" s="57" t="s">
        <v>96</v>
      </c>
      <c r="D44" s="11" t="s">
        <v>69</v>
      </c>
      <c r="E44" s="11">
        <v>6502</v>
      </c>
      <c r="F44" s="11">
        <v>17.257999999999999</v>
      </c>
      <c r="G44" s="73" t="s">
        <v>66</v>
      </c>
      <c r="H44" s="40"/>
      <c r="I44" s="40"/>
      <c r="J44" s="40"/>
      <c r="K44" s="75"/>
      <c r="L44" s="75"/>
      <c r="M44" s="75"/>
      <c r="N44" s="75"/>
      <c r="O44" s="75"/>
      <c r="P44" s="40"/>
      <c r="Q44" s="40">
        <v>1</v>
      </c>
      <c r="R44" s="82">
        <f t="shared" ref="R44:R46" si="2">Q44</f>
        <v>1</v>
      </c>
    </row>
    <row r="45" spans="1:18" s="21" customFormat="1" ht="14.25" customHeight="1" x14ac:dyDescent="0.3">
      <c r="A45" s="24" t="s">
        <v>70</v>
      </c>
      <c r="B45" s="19" t="s">
        <v>40</v>
      </c>
      <c r="C45" s="57" t="s">
        <v>97</v>
      </c>
      <c r="D45" s="11" t="s">
        <v>72</v>
      </c>
      <c r="E45" s="11">
        <v>6503</v>
      </c>
      <c r="F45" s="11">
        <v>17.277999999999999</v>
      </c>
      <c r="G45" s="73" t="s">
        <v>66</v>
      </c>
      <c r="H45" s="40"/>
      <c r="I45" s="40"/>
      <c r="J45" s="40"/>
      <c r="K45" s="75"/>
      <c r="L45" s="75"/>
      <c r="M45" s="75"/>
      <c r="N45" s="75"/>
      <c r="O45" s="75"/>
      <c r="P45" s="40"/>
      <c r="Q45" s="40">
        <v>366875</v>
      </c>
      <c r="R45" s="82">
        <f t="shared" si="2"/>
        <v>366875</v>
      </c>
    </row>
    <row r="46" spans="1:18" s="21" customFormat="1" ht="14.25" customHeight="1" x14ac:dyDescent="0.3">
      <c r="A46" s="24" t="s">
        <v>70</v>
      </c>
      <c r="B46" s="19" t="s">
        <v>45</v>
      </c>
      <c r="C46" s="57" t="s">
        <v>97</v>
      </c>
      <c r="D46" s="11" t="s">
        <v>72</v>
      </c>
      <c r="E46" s="11">
        <v>6503</v>
      </c>
      <c r="F46" s="11">
        <v>17.277999999999999</v>
      </c>
      <c r="G46" s="73" t="s">
        <v>66</v>
      </c>
      <c r="H46" s="40"/>
      <c r="I46" s="40"/>
      <c r="J46" s="40"/>
      <c r="K46" s="75"/>
      <c r="L46" s="75"/>
      <c r="M46" s="75"/>
      <c r="N46" s="75"/>
      <c r="O46" s="75"/>
      <c r="P46" s="40"/>
      <c r="Q46" s="40">
        <v>1</v>
      </c>
      <c r="R46" s="82">
        <f t="shared" si="2"/>
        <v>1</v>
      </c>
    </row>
    <row r="47" spans="1:18" s="10" customFormat="1" ht="17.25" customHeight="1" x14ac:dyDescent="0.3">
      <c r="A47" s="49" t="s">
        <v>73</v>
      </c>
      <c r="B47" s="29"/>
      <c r="C47" s="30"/>
      <c r="D47" s="29"/>
      <c r="E47" s="30"/>
      <c r="F47" s="29"/>
      <c r="G47" s="29"/>
      <c r="H47" s="40"/>
      <c r="I47" s="40"/>
      <c r="J47" s="40"/>
      <c r="K47" s="75"/>
      <c r="L47" s="75"/>
      <c r="M47" s="75"/>
      <c r="N47" s="75"/>
      <c r="O47" s="75"/>
      <c r="P47" s="40"/>
      <c r="Q47" s="40"/>
      <c r="R47" s="82"/>
    </row>
    <row r="48" spans="1:18" s="10" customFormat="1" ht="18.75" customHeight="1" x14ac:dyDescent="0.3">
      <c r="A48" s="20" t="s">
        <v>74</v>
      </c>
      <c r="B48" s="20"/>
      <c r="C48" s="31"/>
      <c r="D48" s="31"/>
      <c r="E48" s="31"/>
      <c r="F48" s="31"/>
      <c r="G48" s="31"/>
      <c r="H48" s="41">
        <f>SUM(H5:H47)</f>
        <v>229714.573218064</v>
      </c>
      <c r="I48" s="46">
        <f>SUM(I25:I47)</f>
        <v>0</v>
      </c>
      <c r="J48" s="41">
        <f>SUM(J27:J31)</f>
        <v>15998</v>
      </c>
      <c r="K48" s="76">
        <f>SUM(K27:K30)</f>
        <v>6380.2</v>
      </c>
      <c r="L48" s="76">
        <f>SUM(L27:L31)</f>
        <v>2056.4761599999983</v>
      </c>
      <c r="M48" s="76">
        <f>SUM(M12:M15)</f>
        <v>300115.52406400419</v>
      </c>
      <c r="N48" s="76">
        <f>SUM(N12:N16)</f>
        <v>95000</v>
      </c>
      <c r="O48" s="76">
        <f>SUM(O36:O43)</f>
        <v>604033</v>
      </c>
      <c r="P48" s="41">
        <f>SUM(P20:P23)</f>
        <v>401609.76</v>
      </c>
      <c r="Q48" s="41">
        <f>SUM(Q36:Q46)</f>
        <v>712165</v>
      </c>
      <c r="R48" s="82"/>
    </row>
    <row r="49" spans="1:17" s="23" customFormat="1" ht="16.5" x14ac:dyDescent="0.3">
      <c r="A49" s="10"/>
      <c r="B49" s="1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s="10" customFormat="1" ht="16.5" x14ac:dyDescent="0.3">
      <c r="A50" s="23" t="s">
        <v>75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10" customFormat="1" ht="15" hidden="1" customHeight="1" x14ac:dyDescent="0.3">
      <c r="A51" s="23" t="s">
        <v>76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s="10" customFormat="1" ht="17.25" hidden="1" customHeight="1" x14ac:dyDescent="0.3">
      <c r="A52" s="23" t="s">
        <v>77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15" hidden="1" x14ac:dyDescent="0.25">
      <c r="A53" s="23" t="s">
        <v>78</v>
      </c>
    </row>
    <row r="54" spans="1:17" ht="15" hidden="1" x14ac:dyDescent="0.25">
      <c r="A54" s="71" t="s">
        <v>79</v>
      </c>
    </row>
    <row r="55" spans="1:17" ht="13.5" hidden="1" customHeight="1" x14ac:dyDescent="0.25">
      <c r="A55" s="23" t="s">
        <v>80</v>
      </c>
    </row>
    <row r="56" spans="1:17" ht="13.5" hidden="1" customHeight="1" x14ac:dyDescent="0.25">
      <c r="A56" s="23" t="s">
        <v>81</v>
      </c>
    </row>
    <row r="57" spans="1:17" ht="13.5" hidden="1" customHeight="1" x14ac:dyDescent="0.25">
      <c r="A57" s="23" t="s">
        <v>82</v>
      </c>
    </row>
    <row r="58" spans="1:17" ht="15" hidden="1" x14ac:dyDescent="0.25">
      <c r="A58" s="71" t="s">
        <v>79</v>
      </c>
    </row>
    <row r="59" spans="1:17" ht="15" hidden="1" x14ac:dyDescent="0.25">
      <c r="A59" s="23" t="s">
        <v>83</v>
      </c>
    </row>
    <row r="60" spans="1:17" ht="15" hidden="1" x14ac:dyDescent="0.25">
      <c r="A60" s="71" t="s">
        <v>84</v>
      </c>
    </row>
    <row r="61" spans="1:17" ht="15" hidden="1" x14ac:dyDescent="0.25">
      <c r="A61" s="23" t="s">
        <v>85</v>
      </c>
    </row>
    <row r="62" spans="1:17" ht="15" hidden="1" x14ac:dyDescent="0.25">
      <c r="A62" s="71" t="s">
        <v>86</v>
      </c>
    </row>
    <row r="63" spans="1:17" ht="13.5" hidden="1" customHeight="1" x14ac:dyDescent="0.25">
      <c r="A63" s="23" t="s">
        <v>87</v>
      </c>
    </row>
    <row r="64" spans="1:17" ht="13.5" hidden="1" customHeight="1" x14ac:dyDescent="0.25">
      <c r="A64" s="71" t="s">
        <v>88</v>
      </c>
    </row>
    <row r="65" spans="1:1" ht="13.5" hidden="1" customHeight="1" x14ac:dyDescent="0.25">
      <c r="A65" s="23" t="s">
        <v>89</v>
      </c>
    </row>
    <row r="66" spans="1:1" ht="13.5" hidden="1" customHeight="1" x14ac:dyDescent="0.25">
      <c r="A66" s="71" t="s">
        <v>90</v>
      </c>
    </row>
    <row r="67" spans="1:1" ht="13.5" customHeight="1" x14ac:dyDescent="0.25">
      <c r="A67" s="23" t="s">
        <v>95</v>
      </c>
    </row>
    <row r="68" spans="1:1" ht="13.5" customHeight="1" x14ac:dyDescent="0.25">
      <c r="A68" s="71" t="s">
        <v>88</v>
      </c>
    </row>
    <row r="74" spans="1:1" ht="13.5" customHeight="1" x14ac:dyDescent="0.3">
      <c r="A74" s="10" t="s">
        <v>91</v>
      </c>
    </row>
    <row r="75" spans="1:1" ht="13.5" customHeight="1" x14ac:dyDescent="0.3">
      <c r="A75" s="51" t="s">
        <v>92</v>
      </c>
    </row>
    <row r="76" spans="1:1" ht="13.5" customHeight="1" x14ac:dyDescent="0.3">
      <c r="A76" s="10" t="s">
        <v>93</v>
      </c>
    </row>
    <row r="77" spans="1:1" ht="13.5" customHeight="1" x14ac:dyDescent="0.3">
      <c r="A77" s="51" t="s">
        <v>94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2025-10-31T14:14:53Z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