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Fiscal/FFS/FINANCE 26/NORTH SHORE BUDGETS/"/>
    </mc:Choice>
  </mc:AlternateContent>
  <xr:revisionPtr revIDLastSave="0" documentId="8_{9E3900D1-4975-4C8B-AD43-BC45517031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RTH SHORE" sheetId="2" r:id="rId1"/>
  </sheets>
  <definedNames>
    <definedName name="_xlnm.Print_Area" localSheetId="0">'NORTH SHORE'!$A$1:$H$67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5" i="2" l="1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46" i="2"/>
  <c r="Z47" i="2"/>
  <c r="Z48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Z63" i="2"/>
  <c r="Z8" i="2"/>
  <c r="X65" i="2"/>
  <c r="W65" i="2"/>
  <c r="V65" i="2"/>
  <c r="U65" i="2"/>
  <c r="T65" i="2"/>
  <c r="S65" i="2"/>
  <c r="R65" i="2"/>
  <c r="Q65" i="2"/>
  <c r="P65" i="2"/>
  <c r="O16" i="2" l="1"/>
  <c r="N65" i="2"/>
  <c r="M65" i="2"/>
  <c r="L65" i="2"/>
  <c r="K65" i="2"/>
  <c r="J65" i="2"/>
  <c r="H31" i="2"/>
  <c r="O65" i="2" l="1"/>
  <c r="I65" i="2"/>
  <c r="H65" i="2"/>
</calcChain>
</file>

<file path=xl/sharedStrings.xml><?xml version="1.0" encoding="utf-8"?>
<sst xmlns="http://schemas.openxmlformats.org/spreadsheetml/2006/main" count="243" uniqueCount="146">
  <si>
    <t xml:space="preserve"> </t>
  </si>
  <si>
    <t>ONE STOP CAREER CENTERS</t>
  </si>
  <si>
    <t>CITY OF SALEM -NORTH SHORE</t>
  </si>
  <si>
    <t>BUDGET SHEET</t>
  </si>
  <si>
    <t>SERVICE DATES</t>
  </si>
  <si>
    <t>PROGRAM NAME</t>
  </si>
  <si>
    <t>APPR CODE</t>
  </si>
  <si>
    <t>PHASE CODE</t>
  </si>
  <si>
    <t>CFDA #</t>
  </si>
  <si>
    <t>FAIN #</t>
  </si>
  <si>
    <t>INITIAL AWARD FY26</t>
  </si>
  <si>
    <t>BUDGET #1 FY25</t>
  </si>
  <si>
    <t>BUDGET #1 FY26</t>
  </si>
  <si>
    <t>BUDGET #2 FY26</t>
  </si>
  <si>
    <t>BUDGET #3 FY26</t>
  </si>
  <si>
    <t>BUDGET #4 FY26</t>
  </si>
  <si>
    <t>BUDGET #5 FY26</t>
  </si>
  <si>
    <t>BUDGET #6 FY26</t>
  </si>
  <si>
    <t>BUDGET #7 FY26</t>
  </si>
  <si>
    <t>BUDGET #8 FY26</t>
  </si>
  <si>
    <t>BUDGET #9 FY26</t>
  </si>
  <si>
    <t>BUDGET #10 FY26</t>
  </si>
  <si>
    <t>BUDGET #11 FY26</t>
  </si>
  <si>
    <t>BUDGET #12 FY26</t>
  </si>
  <si>
    <t>BUDGET #13 FY26</t>
  </si>
  <si>
    <t>BUDGET #14 FY26</t>
  </si>
  <si>
    <t>BUDGET #15 FY26</t>
  </si>
  <si>
    <t>TOTAL</t>
  </si>
  <si>
    <t>MMARS DOCUMENT ID</t>
  </si>
  <si>
    <t>CT EOL 26CCSALESOSWTF</t>
  </si>
  <si>
    <t>WORKFORCE TRAINING FUND</t>
  </si>
  <si>
    <t>JULY 1 2025-JUNE 30 2026</t>
  </si>
  <si>
    <t>WTRUSTF26</t>
  </si>
  <si>
    <t>7003-0135</t>
  </si>
  <si>
    <t>K264</t>
  </si>
  <si>
    <t>N.A</t>
  </si>
  <si>
    <t>STATE ONE STOP</t>
  </si>
  <si>
    <t>STOSCC2026</t>
  </si>
  <si>
    <t>7003-0803</t>
  </si>
  <si>
    <t>K284</t>
  </si>
  <si>
    <t>N/A</t>
  </si>
  <si>
    <t>CT EOL 26CCSALEWP</t>
  </si>
  <si>
    <t>ES38736-22-55-A-25</t>
  </si>
  <si>
    <t>WP 10%</t>
  </si>
  <si>
    <t>JULY 1, 2025-JUNE 30, 2026</t>
  </si>
  <si>
    <t>FES2026</t>
  </si>
  <si>
    <t>7002-6626</t>
  </si>
  <si>
    <t>K107</t>
  </si>
  <si>
    <t>17.207</t>
  </si>
  <si>
    <t>ES-38736-22-55-A-25</t>
  </si>
  <si>
    <t>JULY 1, 2026-JUNE 30, 2027</t>
  </si>
  <si>
    <t>FY20233067</t>
  </si>
  <si>
    <t>4400-3067</t>
  </si>
  <si>
    <t>K103</t>
  </si>
  <si>
    <t>234MA441Q7503 </t>
  </si>
  <si>
    <t>DOE WBD SUPPORT</t>
  </si>
  <si>
    <t>DOE2026</t>
  </si>
  <si>
    <t>7035-0002</t>
  </si>
  <si>
    <t>K228</t>
  </si>
  <si>
    <t>MassAbility</t>
  </si>
  <si>
    <t>F100VR0025</t>
  </si>
  <si>
    <t>4120-0020</t>
  </si>
  <si>
    <t>K133</t>
  </si>
  <si>
    <t>ADULT ED &amp; FAMILY LITERACY</t>
  </si>
  <si>
    <t>F25E55EE00</t>
  </si>
  <si>
    <t>7038-0108</t>
  </si>
  <si>
    <t>K123</t>
  </si>
  <si>
    <t>DTA WPP</t>
  </si>
  <si>
    <t>SPSS2026</t>
  </si>
  <si>
    <t>4400-1979</t>
  </si>
  <si>
    <t>K227</t>
  </si>
  <si>
    <r>
      <t xml:space="preserve">MCB </t>
    </r>
    <r>
      <rPr>
        <b/>
        <sz val="11"/>
        <color rgb="FFFF0000"/>
        <rFont val="Book Antiqua"/>
        <family val="1"/>
      </rPr>
      <t>(SERVICE DATE: OCT 1 2025-JUNE 30 2026)</t>
    </r>
  </si>
  <si>
    <t> FH126A26VR</t>
  </si>
  <si>
    <t>4110-3021</t>
  </si>
  <si>
    <t>K222</t>
  </si>
  <si>
    <r>
      <t>MassAbility-</t>
    </r>
    <r>
      <rPr>
        <b/>
        <sz val="11"/>
        <color rgb="FFFF0000"/>
        <rFont val="Book Antiqua"/>
        <family val="1"/>
      </rPr>
      <t>PART B</t>
    </r>
  </si>
  <si>
    <r>
      <t xml:space="preserve">WPP SNAP EXPANSION </t>
    </r>
    <r>
      <rPr>
        <b/>
        <sz val="11"/>
        <color rgb="FFFF0000"/>
        <rFont val="Book Antiqua"/>
        <family val="1"/>
      </rPr>
      <t>(SERVICE DATE: OCT 1 2025-SEPT 30 2026)</t>
    </r>
  </si>
  <si>
    <t>FY20263067</t>
  </si>
  <si>
    <t>JULY 1, 2026-SEPT 30, 2026</t>
  </si>
  <si>
    <t>CT EOL 26CCSALENEGREA</t>
  </si>
  <si>
    <r>
      <t>RESEA</t>
    </r>
    <r>
      <rPr>
        <b/>
        <sz val="11"/>
        <color rgb="FFFF0000"/>
        <rFont val="Book Antiqua"/>
        <family val="1"/>
      </rPr>
      <t xml:space="preserve"> (SERVICE DATE: JAN 1 2025-SEPT 30 2026)</t>
    </r>
  </si>
  <si>
    <t>FUIREA25</t>
  </si>
  <si>
    <t>7002-6624</t>
  </si>
  <si>
    <t>UIRE</t>
  </si>
  <si>
    <t>UI-35950-21-60-A-25</t>
  </si>
  <si>
    <t>JULY 1 2026-SEPT 30 2026</t>
  </si>
  <si>
    <r>
      <t xml:space="preserve">RESEA SERVICE DATE: </t>
    </r>
    <r>
      <rPr>
        <b/>
        <sz val="11"/>
        <color rgb="FFFF0000"/>
        <rFont val="Book Antiqua"/>
        <family val="1"/>
      </rPr>
      <t>JAN 1 2025-SEPT 30 2026</t>
    </r>
  </si>
  <si>
    <t>CT EOL 26CCSALEVETSUI</t>
  </si>
  <si>
    <t>JVSG</t>
  </si>
  <si>
    <t>FVETS2025</t>
  </si>
  <si>
    <t>7002-6628</t>
  </si>
  <si>
    <t>K109</t>
  </si>
  <si>
    <t>DV35786-21-55-5-25</t>
  </si>
  <si>
    <t>CT EOL 26CCSALEWIA</t>
  </si>
  <si>
    <r>
      <t>YOUTH</t>
    </r>
    <r>
      <rPr>
        <b/>
        <sz val="11"/>
        <color rgb="FFFF0000"/>
        <rFont val="Book Antiqua"/>
        <family val="1"/>
      </rPr>
      <t xml:space="preserve"> (SERVICE DATE: APRIL 1, 2025-JUNE 30, 2027)</t>
    </r>
  </si>
  <si>
    <t>FWIAYTH26</t>
  </si>
  <si>
    <t>7003-1631</t>
  </si>
  <si>
    <t>AA-38535-22-55-A-25</t>
  </si>
  <si>
    <t>ADULT</t>
  </si>
  <si>
    <t>FWIAADT26A</t>
  </si>
  <si>
    <t>7003-1630</t>
  </si>
  <si>
    <t>DISLOCATED WORKER</t>
  </si>
  <si>
    <t>FWIADWK26A</t>
  </si>
  <si>
    <t>7003-1778</t>
  </si>
  <si>
    <t>FWIAADT26B</t>
  </si>
  <si>
    <t>FWIADWK26B</t>
  </si>
  <si>
    <r>
      <rPr>
        <b/>
        <sz val="11"/>
        <color rgb="FF000000"/>
        <rFont val="Book Antiqua"/>
        <family val="1"/>
      </rP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</si>
  <si>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>FWIAYTH25</t>
  </si>
  <si>
    <r>
      <t xml:space="preserve">Gateway Youth Pilot </t>
    </r>
    <r>
      <rPr>
        <b/>
        <sz val="11"/>
        <color rgb="FFFF0000"/>
        <rFont val="Book Antiqua"/>
        <family val="1"/>
      </rPr>
      <t xml:space="preserve"> (SERVICE DATES: OCT 1  2025-SEPT 30 2026)</t>
    </r>
  </si>
  <si>
    <t xml:space="preserve">             TOTAL</t>
  </si>
  <si>
    <t xml:space="preserve"> DESCRIPTION:</t>
  </si>
  <si>
    <t>INITIAL AWARD FY26 SEPTEMBER 11 2025</t>
  </si>
  <si>
    <t>TO ADD RESEA FUNDING</t>
  </si>
  <si>
    <t>BUDGET #1 FY26 SEPTEMBER 12 2025</t>
  </si>
  <si>
    <t>TO ADD JVSG FUNDS</t>
  </si>
  <si>
    <t>BUDGET #2 FY26 OCT 8 2025</t>
  </si>
  <si>
    <t>BUDGET #3 FY26 OCT 8 2025</t>
  </si>
  <si>
    <t>TO ADD SOS FUNDS</t>
  </si>
  <si>
    <t>BUDGET #4 FY26 OCT 9 2025</t>
  </si>
  <si>
    <t>TOADD WTF FUNDS</t>
  </si>
  <si>
    <t>BUDGET #5 FY26 OCT 22 2025</t>
  </si>
  <si>
    <t>TO ADD FY26 WIOA FUNDS</t>
  </si>
  <si>
    <t>BUDGET #6 FY26 OCT 23 2025</t>
  </si>
  <si>
    <t>TO ADD FY26 WP FUNDS</t>
  </si>
  <si>
    <t>BUDGET #7 FY26 OCT 27 2025</t>
  </si>
  <si>
    <t>BUDGET #8 FY26 DEC 3 2025</t>
  </si>
  <si>
    <t>TO ADD PARTNER FUNDS</t>
  </si>
  <si>
    <t>BUDGET #9 FY26 DEC 4 2025</t>
  </si>
  <si>
    <t>TO ADD FUNDS FOR GATEWAY YOUTH PILOT</t>
  </si>
  <si>
    <t>BUDGET #10 FY26 DEC 26 2025</t>
  </si>
  <si>
    <t>BUDGET #11 FY26 JAN 20 2026</t>
  </si>
  <si>
    <t>TO ADD DTA WPP FUNDS</t>
  </si>
  <si>
    <t>BUDGET #12 FY26 MARCH 11 2026</t>
  </si>
  <si>
    <t>BUDGET #13 FY26 MARCH 19 2026</t>
  </si>
  <si>
    <t>BUDGET #14 FY26 JUNE 29 2026</t>
  </si>
  <si>
    <t>TO ADD WPP SNAP EXPANSION FUNDS</t>
  </si>
  <si>
    <t>BUDGET #15 FY26 JULY 1 2026</t>
  </si>
  <si>
    <t>TO ADD RESEA FUNDS</t>
  </si>
  <si>
    <t>VENDOR CUSTOMER CODE</t>
  </si>
  <si>
    <t>VC6000192137</t>
  </si>
  <si>
    <t>UEI #</t>
  </si>
  <si>
    <t>HETQJFFB9CB9</t>
  </si>
  <si>
    <t>TO MOVE FUNDS FROM FY26 LINE TO FY27 LINE</t>
  </si>
  <si>
    <t>BUDGET #16 FY26 JULY 2 2026</t>
  </si>
  <si>
    <t>BUDGET #16 FY26</t>
  </si>
  <si>
    <t>K209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</si>
</sst>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9.5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3"/>
      <name val="Book Antiqua"/>
      <family val="1"/>
    </font>
    <font>
      <b/>
      <sz val="15.5"/>
      <name val="Book Antiqua"/>
      <family val="1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b/>
      <sz val="11"/>
      <color rgb="FFFF0000"/>
      <name val="Book Antiqua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4" fontId="12" fillId="0" borderId="1" xfId="0" applyNumberFormat="1" applyFont="1" applyBorder="1"/>
    <xf numFmtId="0" fontId="12" fillId="0" borderId="1" xfId="0" quotePrefix="1" applyFont="1" applyBorder="1" applyAlignment="1">
      <alignment horizontal="center"/>
    </xf>
    <xf numFmtId="7" fontId="12" fillId="0" borderId="1" xfId="0" applyNumberFormat="1" applyFont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7" fontId="12" fillId="0" borderId="1" xfId="0" applyNumberFormat="1" applyFont="1" applyBorder="1" applyAlignment="1">
      <alignment horizontal="center" wrapText="1"/>
    </xf>
    <xf numFmtId="0" fontId="11" fillId="0" borderId="1" xfId="0" applyFont="1" applyBorder="1"/>
    <xf numFmtId="0" fontId="8" fillId="0" borderId="1" xfId="0" applyFont="1" applyBorder="1" applyAlignment="1">
      <alignment horizontal="left"/>
    </xf>
    <xf numFmtId="43" fontId="8" fillId="0" borderId="1" xfId="0" applyNumberFormat="1" applyFont="1" applyBorder="1" applyAlignment="1">
      <alignment horizontal="center"/>
    </xf>
    <xf numFmtId="0" fontId="12" fillId="0" borderId="0" xfId="0" applyFont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13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14" fillId="0" borderId="0" xfId="0" applyFont="1"/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wrapText="1"/>
    </xf>
    <xf numFmtId="0" fontId="12" fillId="0" borderId="1" xfId="0" applyFont="1" applyBorder="1"/>
    <xf numFmtId="0" fontId="12" fillId="0" borderId="1" xfId="0" quotePrefix="1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7" fontId="12" fillId="0" borderId="0" xfId="0" applyNumberFormat="1" applyFont="1"/>
    <xf numFmtId="44" fontId="12" fillId="0" borderId="1" xfId="1" applyFont="1" applyFill="1" applyBorder="1" applyAlignment="1">
      <alignment horizontal="center" wrapText="1"/>
    </xf>
    <xf numFmtId="44" fontId="12" fillId="0" borderId="1" xfId="1" applyFont="1" applyFill="1" applyBorder="1" applyAlignment="1">
      <alignment horizontal="center"/>
    </xf>
    <xf numFmtId="44" fontId="13" fillId="0" borderId="1" xfId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4" fontId="7" fillId="0" borderId="0" xfId="0" applyNumberFormat="1" applyFont="1"/>
    <xf numFmtId="0" fontId="17" fillId="0" borderId="1" xfId="0" quotePrefix="1" applyFont="1" applyBorder="1" applyAlignment="1">
      <alignment horizontal="center" vertical="center" wrapText="1"/>
    </xf>
    <xf numFmtId="7" fontId="13" fillId="0" borderId="1" xfId="1" applyNumberFormat="1" applyFont="1" applyFill="1" applyBorder="1" applyAlignment="1">
      <alignment horizontal="center"/>
    </xf>
    <xf numFmtId="44" fontId="12" fillId="0" borderId="4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/>
    </xf>
    <xf numFmtId="44" fontId="12" fillId="0" borderId="1" xfId="1" applyFont="1" applyFill="1" applyBorder="1"/>
    <xf numFmtId="37" fontId="12" fillId="0" borderId="1" xfId="2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20" fillId="0" borderId="0" xfId="0" applyFont="1"/>
    <xf numFmtId="0" fontId="10" fillId="0" borderId="1" xfId="0" applyFont="1" applyBorder="1" applyAlignment="1">
      <alignment horizontal="center"/>
    </xf>
    <xf numFmtId="44" fontId="12" fillId="0" borderId="1" xfId="1" applyFont="1" applyBorder="1" applyAlignment="1">
      <alignment horizontal="center"/>
    </xf>
    <xf numFmtId="44" fontId="12" fillId="0" borderId="1" xfId="1" applyFont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wrapText="1" readingOrder="1"/>
    </xf>
    <xf numFmtId="0" fontId="22" fillId="0" borderId="6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8" fillId="0" borderId="1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8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/>
    </xf>
    <xf numFmtId="0" fontId="23" fillId="0" borderId="6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4" fontId="12" fillId="0" borderId="0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44" fontId="12" fillId="0" borderId="1" xfId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18" fillId="0" borderId="1" xfId="0" applyFont="1" applyBorder="1"/>
    <xf numFmtId="0" fontId="11" fillId="0" borderId="8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8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8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44" fontId="12" fillId="4" borderId="1" xfId="1" applyFont="1" applyFill="1" applyBorder="1"/>
    <xf numFmtId="0" fontId="17" fillId="0" borderId="1" xfId="0" applyFont="1" applyBorder="1" applyAlignment="1">
      <alignment horizontal="center"/>
    </xf>
    <xf numFmtId="0" fontId="12" fillId="0" borderId="2" xfId="0" quotePrefix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44" fontId="11" fillId="0" borderId="1" xfId="1" applyFont="1" applyBorder="1" applyAlignment="1">
      <alignment horizontal="center"/>
    </xf>
    <xf numFmtId="44" fontId="11" fillId="0" borderId="1" xfId="1" applyFont="1" applyBorder="1" applyAlignment="1">
      <alignment horizontal="center" wrapText="1"/>
    </xf>
    <xf numFmtId="0" fontId="2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/>
    <xf numFmtId="7" fontId="12" fillId="0" borderId="1" xfId="1" applyNumberFormat="1" applyFont="1" applyFill="1" applyBorder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8"/>
  <sheetViews>
    <sheetView tabSelected="1" zoomScaleNormal="100" workbookViewId="0">
      <selection activeCell="A55" sqref="A55"/>
    </sheetView>
  </sheetViews>
  <sheetFormatPr defaultColWidth="9.1796875" defaultRowHeight="12" x14ac:dyDescent="0.3"/>
  <cols>
    <col min="1" max="1" width="87.8164062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9.1796875" style="2" customWidth="1"/>
    <col min="7" max="7" width="34.81640625" style="2" customWidth="1"/>
    <col min="8" max="8" width="18.54296875" style="2" hidden="1" customWidth="1"/>
    <col min="9" max="11" width="13.54296875" style="2" hidden="1" customWidth="1"/>
    <col min="12" max="24" width="21.1796875" style="2" hidden="1" customWidth="1"/>
    <col min="25" max="25" width="21.1796875" style="2" customWidth="1"/>
    <col min="26" max="26" width="13.36328125" style="3" hidden="1" customWidth="1"/>
    <col min="27" max="27" width="12" style="3" bestFit="1" customWidth="1"/>
    <col min="28" max="16384" width="9.1796875" style="3"/>
  </cols>
  <sheetData>
    <row r="1" spans="1:26" ht="20.5" x14ac:dyDescent="0.45">
      <c r="A1" s="3" t="s">
        <v>0</v>
      </c>
      <c r="B1" s="95" t="s">
        <v>1</v>
      </c>
      <c r="C1" s="96"/>
      <c r="D1" s="96"/>
      <c r="E1" s="96"/>
      <c r="F1" s="96"/>
      <c r="G1" s="96"/>
      <c r="H1" s="96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</row>
    <row r="2" spans="1:26" ht="20.5" x14ac:dyDescent="0.45">
      <c r="A2" s="4"/>
      <c r="B2" s="90"/>
      <c r="C2" s="90"/>
      <c r="D2" s="90"/>
      <c r="E2" s="11"/>
      <c r="F2" s="11"/>
      <c r="G2" s="11"/>
    </row>
    <row r="3" spans="1:26" ht="20.5" x14ac:dyDescent="0.45">
      <c r="A3" s="34" t="s">
        <v>2</v>
      </c>
      <c r="B3" s="90" t="s">
        <v>3</v>
      </c>
      <c r="C3" s="1"/>
    </row>
    <row r="4" spans="1:26" ht="21" thickBot="1" x14ac:dyDescent="0.5">
      <c r="A4" s="4"/>
      <c r="B4" s="5"/>
      <c r="C4" s="1"/>
    </row>
    <row r="5" spans="1:26" s="14" customFormat="1" ht="27.65" customHeight="1" thickBot="1" x14ac:dyDescent="0.4">
      <c r="A5" s="12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53" t="s">
        <v>9</v>
      </c>
      <c r="H5" s="13" t="s">
        <v>10</v>
      </c>
      <c r="I5" s="53" t="s">
        <v>11</v>
      </c>
      <c r="J5" s="75" t="s">
        <v>12</v>
      </c>
      <c r="K5" s="75" t="s">
        <v>13</v>
      </c>
      <c r="L5" s="77" t="s">
        <v>14</v>
      </c>
      <c r="M5" s="77" t="s">
        <v>15</v>
      </c>
      <c r="N5" s="77" t="s">
        <v>16</v>
      </c>
      <c r="O5" s="77" t="s">
        <v>17</v>
      </c>
      <c r="P5" s="77" t="s">
        <v>18</v>
      </c>
      <c r="Q5" s="77" t="s">
        <v>19</v>
      </c>
      <c r="R5" s="77" t="s">
        <v>20</v>
      </c>
      <c r="S5" s="77" t="s">
        <v>21</v>
      </c>
      <c r="T5" s="77" t="s">
        <v>22</v>
      </c>
      <c r="U5" s="77" t="s">
        <v>23</v>
      </c>
      <c r="V5" s="77" t="s">
        <v>24</v>
      </c>
      <c r="W5" s="77" t="s">
        <v>25</v>
      </c>
      <c r="X5" s="77" t="s">
        <v>26</v>
      </c>
      <c r="Y5" s="77" t="s">
        <v>144</v>
      </c>
      <c r="Z5" s="36" t="s">
        <v>27</v>
      </c>
    </row>
    <row r="6" spans="1:26" s="6" customFormat="1" ht="14.5" hidden="1" x14ac:dyDescent="0.35">
      <c r="A6" s="13" t="s">
        <v>28</v>
      </c>
      <c r="B6" s="15"/>
      <c r="C6" s="16"/>
      <c r="D6" s="16"/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20"/>
    </row>
    <row r="7" spans="1:26" s="7" customFormat="1" ht="14.15" hidden="1" customHeight="1" x14ac:dyDescent="0.35">
      <c r="A7" s="19" t="s">
        <v>29</v>
      </c>
      <c r="B7" s="15"/>
      <c r="C7" s="16"/>
      <c r="D7" s="16"/>
      <c r="E7" s="17"/>
      <c r="F7" s="18"/>
      <c r="G7" s="18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20"/>
    </row>
    <row r="8" spans="1:26" s="7" customFormat="1" ht="15.5" hidden="1" x14ac:dyDescent="0.35">
      <c r="A8" s="35" t="s">
        <v>30</v>
      </c>
      <c r="B8" s="51" t="s">
        <v>31</v>
      </c>
      <c r="C8" s="55" t="s">
        <v>32</v>
      </c>
      <c r="D8" s="57" t="s">
        <v>33</v>
      </c>
      <c r="E8" s="55" t="s">
        <v>34</v>
      </c>
      <c r="F8" s="19" t="s">
        <v>35</v>
      </c>
      <c r="G8" s="19"/>
      <c r="H8" s="24"/>
      <c r="I8" s="24"/>
      <c r="J8" s="24"/>
      <c r="K8" s="24"/>
      <c r="L8" s="24"/>
      <c r="M8" s="62">
        <v>95000</v>
      </c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97">
        <f>SUM(H8:Y8)</f>
        <v>95000</v>
      </c>
    </row>
    <row r="9" spans="1:26" s="7" customFormat="1" ht="15" hidden="1" x14ac:dyDescent="0.35">
      <c r="A9" s="42" t="s">
        <v>36</v>
      </c>
      <c r="B9" s="51" t="s">
        <v>31</v>
      </c>
      <c r="C9" s="49" t="s">
        <v>37</v>
      </c>
      <c r="D9" s="57" t="s">
        <v>38</v>
      </c>
      <c r="E9" s="57" t="s">
        <v>39</v>
      </c>
      <c r="F9" s="21" t="s">
        <v>40</v>
      </c>
      <c r="G9" s="21"/>
      <c r="H9" s="22"/>
      <c r="I9" s="22"/>
      <c r="J9" s="22"/>
      <c r="K9" s="22"/>
      <c r="L9" s="61">
        <v>563019.91886400874</v>
      </c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97">
        <f t="shared" ref="Z9:Z63" si="0">SUM(H9:Y9)</f>
        <v>563019.91886400874</v>
      </c>
    </row>
    <row r="10" spans="1:26" s="7" customFormat="1" ht="15" hidden="1" x14ac:dyDescent="0.35">
      <c r="A10" s="42"/>
      <c r="B10" s="21"/>
      <c r="C10" s="19"/>
      <c r="D10" s="19"/>
      <c r="E10" s="19"/>
      <c r="F10" s="21"/>
      <c r="G10" s="21"/>
      <c r="H10" s="22"/>
      <c r="I10" s="22"/>
      <c r="J10" s="22"/>
      <c r="K10" s="22"/>
      <c r="L10" s="22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97">
        <f t="shared" si="0"/>
        <v>0</v>
      </c>
    </row>
    <row r="11" spans="1:26" s="7" customFormat="1" ht="15" x14ac:dyDescent="0.35">
      <c r="A11" s="42"/>
      <c r="B11" s="21"/>
      <c r="C11" s="37"/>
      <c r="D11" s="37"/>
      <c r="E11" s="37"/>
      <c r="F11" s="21"/>
      <c r="G11" s="21"/>
      <c r="H11" s="22"/>
      <c r="I11" s="22"/>
      <c r="J11" s="22"/>
      <c r="K11" s="22"/>
      <c r="L11" s="22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97">
        <f t="shared" si="0"/>
        <v>0</v>
      </c>
    </row>
    <row r="12" spans="1:26" s="7" customFormat="1" ht="15" x14ac:dyDescent="0.35">
      <c r="A12" s="13" t="s">
        <v>28</v>
      </c>
      <c r="B12" s="21"/>
      <c r="C12" s="37"/>
      <c r="D12" s="37"/>
      <c r="E12" s="37"/>
      <c r="F12" s="21"/>
      <c r="G12" s="21"/>
      <c r="H12" s="22"/>
      <c r="I12" s="22"/>
      <c r="J12" s="22"/>
      <c r="K12" s="22"/>
      <c r="L12" s="22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97">
        <f t="shared" si="0"/>
        <v>0</v>
      </c>
    </row>
    <row r="13" spans="1:26" s="7" customFormat="1" ht="15" x14ac:dyDescent="0.35">
      <c r="A13" s="19" t="s">
        <v>41</v>
      </c>
      <c r="B13" s="21"/>
      <c r="C13" s="37"/>
      <c r="D13" s="37"/>
      <c r="E13" s="37"/>
      <c r="F13" s="21"/>
      <c r="G13" s="21"/>
      <c r="H13" s="22"/>
      <c r="I13" s="22"/>
      <c r="J13" s="22"/>
      <c r="K13" s="22"/>
      <c r="L13" s="22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97">
        <f t="shared" si="0"/>
        <v>0</v>
      </c>
    </row>
    <row r="14" spans="1:26" s="7" customFormat="1" ht="15" hidden="1" x14ac:dyDescent="0.35">
      <c r="A14" s="35"/>
      <c r="B14" s="21"/>
      <c r="C14" s="36"/>
      <c r="D14" s="36"/>
      <c r="E14" s="19"/>
      <c r="F14" s="21"/>
      <c r="G14" s="58" t="s">
        <v>42</v>
      </c>
      <c r="H14" s="22"/>
      <c r="I14" s="22"/>
      <c r="J14" s="22"/>
      <c r="K14" s="22"/>
      <c r="L14" s="22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97">
        <f t="shared" si="0"/>
        <v>0</v>
      </c>
    </row>
    <row r="15" spans="1:26" s="7" customFormat="1" ht="15" hidden="1" x14ac:dyDescent="0.35">
      <c r="A15" s="35"/>
      <c r="B15" s="21"/>
      <c r="C15" s="36"/>
      <c r="D15" s="36"/>
      <c r="E15" s="19"/>
      <c r="F15" s="21"/>
      <c r="G15" s="58" t="s">
        <v>42</v>
      </c>
      <c r="H15" s="22"/>
      <c r="I15" s="22"/>
      <c r="J15" s="22"/>
      <c r="K15" s="22"/>
      <c r="L15" s="22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97">
        <f t="shared" si="0"/>
        <v>0</v>
      </c>
    </row>
    <row r="16" spans="1:26" s="7" customFormat="1" ht="15" x14ac:dyDescent="0.35">
      <c r="A16" s="35" t="s">
        <v>43</v>
      </c>
      <c r="B16" s="21" t="s">
        <v>44</v>
      </c>
      <c r="C16" s="19" t="s">
        <v>45</v>
      </c>
      <c r="D16" s="19" t="s">
        <v>46</v>
      </c>
      <c r="E16" s="19" t="s">
        <v>47</v>
      </c>
      <c r="F16" s="21" t="s">
        <v>48</v>
      </c>
      <c r="G16" s="78" t="s">
        <v>49</v>
      </c>
      <c r="H16" s="22"/>
      <c r="I16" s="22"/>
      <c r="J16" s="22"/>
      <c r="K16" s="22"/>
      <c r="L16" s="22"/>
      <c r="M16" s="61"/>
      <c r="N16" s="61"/>
      <c r="O16" s="61">
        <f>55067.53-1</f>
        <v>55066.53</v>
      </c>
      <c r="P16" s="61"/>
      <c r="Q16" s="61"/>
      <c r="R16" s="61"/>
      <c r="S16" s="61"/>
      <c r="T16" s="61"/>
      <c r="U16" s="61"/>
      <c r="V16" s="61"/>
      <c r="W16" s="61"/>
      <c r="X16" s="61"/>
      <c r="Y16" s="61">
        <v>-22521.71</v>
      </c>
      <c r="Z16" s="97">
        <f t="shared" si="0"/>
        <v>32544.82</v>
      </c>
    </row>
    <row r="17" spans="1:26" s="7" customFormat="1" ht="15" x14ac:dyDescent="0.35">
      <c r="A17" s="35" t="s">
        <v>43</v>
      </c>
      <c r="B17" s="21" t="s">
        <v>50</v>
      </c>
      <c r="C17" s="19" t="s">
        <v>45</v>
      </c>
      <c r="D17" s="19" t="s">
        <v>46</v>
      </c>
      <c r="E17" s="19" t="s">
        <v>47</v>
      </c>
      <c r="F17" s="21" t="s">
        <v>48</v>
      </c>
      <c r="G17" s="78" t="s">
        <v>49</v>
      </c>
      <c r="H17" s="22"/>
      <c r="I17" s="22"/>
      <c r="J17" s="22"/>
      <c r="K17" s="22"/>
      <c r="L17" s="22"/>
      <c r="M17" s="61"/>
      <c r="N17" s="61"/>
      <c r="O17" s="61">
        <v>1</v>
      </c>
      <c r="P17" s="61"/>
      <c r="Q17" s="61"/>
      <c r="R17" s="61"/>
      <c r="S17" s="61"/>
      <c r="T17" s="61"/>
      <c r="U17" s="61"/>
      <c r="V17" s="61"/>
      <c r="W17" s="61"/>
      <c r="X17" s="61"/>
      <c r="Y17" s="61">
        <v>22521.71</v>
      </c>
      <c r="Z17" s="97">
        <f t="shared" si="0"/>
        <v>22522.71</v>
      </c>
    </row>
    <row r="18" spans="1:26" s="7" customFormat="1" ht="15.5" hidden="1" x14ac:dyDescent="0.35">
      <c r="A18" s="35"/>
      <c r="B18" s="21"/>
      <c r="C18" s="18" t="s">
        <v>51</v>
      </c>
      <c r="D18" s="18" t="s">
        <v>52</v>
      </c>
      <c r="E18" s="18" t="s">
        <v>53</v>
      </c>
      <c r="F18" s="60">
        <v>10.561</v>
      </c>
      <c r="G18" s="55" t="s">
        <v>54</v>
      </c>
      <c r="H18" s="61"/>
      <c r="I18" s="22"/>
      <c r="J18" s="22"/>
      <c r="K18" s="22"/>
      <c r="L18" s="22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97">
        <f t="shared" si="0"/>
        <v>0</v>
      </c>
    </row>
    <row r="19" spans="1:26" s="7" customFormat="1" ht="15.5" hidden="1" x14ac:dyDescent="0.35">
      <c r="A19" s="79" t="s">
        <v>55</v>
      </c>
      <c r="B19" s="21" t="s">
        <v>44</v>
      </c>
      <c r="C19" s="80" t="s">
        <v>56</v>
      </c>
      <c r="D19" s="80" t="s">
        <v>57</v>
      </c>
      <c r="E19" s="19" t="s">
        <v>58</v>
      </c>
      <c r="F19" s="60"/>
      <c r="G19" s="55"/>
      <c r="H19" s="61"/>
      <c r="I19" s="22"/>
      <c r="J19" s="22"/>
      <c r="K19" s="22"/>
      <c r="L19" s="22"/>
      <c r="M19" s="61"/>
      <c r="N19" s="61"/>
      <c r="O19" s="61"/>
      <c r="P19" s="61"/>
      <c r="Q19" s="61">
        <v>7208.74</v>
      </c>
      <c r="R19" s="61"/>
      <c r="S19" s="61"/>
      <c r="T19" s="61"/>
      <c r="U19" s="61"/>
      <c r="V19" s="61"/>
      <c r="W19" s="61"/>
      <c r="X19" s="61"/>
      <c r="Y19" s="61"/>
      <c r="Z19" s="97">
        <f t="shared" si="0"/>
        <v>7208.74</v>
      </c>
    </row>
    <row r="20" spans="1:26" s="7" customFormat="1" ht="15.5" hidden="1" x14ac:dyDescent="0.35">
      <c r="A20" s="79" t="s">
        <v>59</v>
      </c>
      <c r="B20" s="21" t="s">
        <v>44</v>
      </c>
      <c r="C20" s="81" t="s">
        <v>60</v>
      </c>
      <c r="D20" s="81" t="s">
        <v>61</v>
      </c>
      <c r="E20" s="19" t="s">
        <v>62</v>
      </c>
      <c r="F20" s="60"/>
      <c r="G20" s="55"/>
      <c r="H20" s="61"/>
      <c r="I20" s="22"/>
      <c r="J20" s="22"/>
      <c r="K20" s="22"/>
      <c r="L20" s="22"/>
      <c r="M20" s="61"/>
      <c r="N20" s="61"/>
      <c r="O20" s="61"/>
      <c r="P20" s="61"/>
      <c r="Q20" s="61">
        <v>3570</v>
      </c>
      <c r="R20" s="61"/>
      <c r="S20" s="61"/>
      <c r="T20" s="61"/>
      <c r="U20" s="61"/>
      <c r="V20" s="61"/>
      <c r="W20" s="61"/>
      <c r="X20" s="61"/>
      <c r="Y20" s="61"/>
      <c r="Z20" s="97">
        <f t="shared" si="0"/>
        <v>3570</v>
      </c>
    </row>
    <row r="21" spans="1:26" s="7" customFormat="1" ht="15.5" hidden="1" x14ac:dyDescent="0.35">
      <c r="A21" s="79" t="s">
        <v>63</v>
      </c>
      <c r="B21" s="21" t="s">
        <v>44</v>
      </c>
      <c r="C21" s="82" t="s">
        <v>64</v>
      </c>
      <c r="D21" s="82" t="s">
        <v>65</v>
      </c>
      <c r="E21" s="19" t="s">
        <v>66</v>
      </c>
      <c r="F21" s="60"/>
      <c r="G21" s="55"/>
      <c r="H21" s="61"/>
      <c r="I21" s="22"/>
      <c r="J21" s="22"/>
      <c r="K21" s="22"/>
      <c r="L21" s="22"/>
      <c r="M21" s="61"/>
      <c r="N21" s="61"/>
      <c r="O21" s="61"/>
      <c r="P21" s="61"/>
      <c r="Q21" s="61"/>
      <c r="R21" s="61"/>
      <c r="S21" s="61">
        <v>5406.56</v>
      </c>
      <c r="T21" s="61"/>
      <c r="U21" s="61"/>
      <c r="V21" s="61"/>
      <c r="W21" s="61"/>
      <c r="X21" s="61"/>
      <c r="Y21" s="61"/>
      <c r="Z21" s="97">
        <f t="shared" si="0"/>
        <v>5406.56</v>
      </c>
    </row>
    <row r="22" spans="1:26" s="7" customFormat="1" ht="15.5" hidden="1" x14ac:dyDescent="0.35">
      <c r="A22" s="79" t="s">
        <v>67</v>
      </c>
      <c r="B22" s="21" t="s">
        <v>44</v>
      </c>
      <c r="C22" s="83" t="s">
        <v>68</v>
      </c>
      <c r="D22" s="19" t="s">
        <v>69</v>
      </c>
      <c r="E22" s="19" t="s">
        <v>70</v>
      </c>
      <c r="F22" s="60"/>
      <c r="G22" s="55"/>
      <c r="H22" s="61"/>
      <c r="I22" s="22"/>
      <c r="J22" s="22"/>
      <c r="K22" s="22"/>
      <c r="L22" s="22"/>
      <c r="M22" s="61"/>
      <c r="N22" s="61"/>
      <c r="O22" s="61"/>
      <c r="P22" s="61"/>
      <c r="Q22" s="61"/>
      <c r="R22" s="61"/>
      <c r="S22" s="61"/>
      <c r="T22" s="61">
        <v>7940.5338167105319</v>
      </c>
      <c r="U22" s="61"/>
      <c r="V22" s="61"/>
      <c r="W22" s="61"/>
      <c r="X22" s="61"/>
      <c r="Y22" s="61"/>
      <c r="Z22" s="97">
        <f t="shared" si="0"/>
        <v>7940.5338167105319</v>
      </c>
    </row>
    <row r="23" spans="1:26" s="7" customFormat="1" ht="15.5" hidden="1" x14ac:dyDescent="0.35">
      <c r="A23" s="35" t="s">
        <v>71</v>
      </c>
      <c r="B23" s="21" t="s">
        <v>44</v>
      </c>
      <c r="C23" s="84" t="s">
        <v>72</v>
      </c>
      <c r="D23" s="85" t="s">
        <v>73</v>
      </c>
      <c r="E23" s="85" t="s">
        <v>74</v>
      </c>
      <c r="F23" s="60"/>
      <c r="G23" s="55"/>
      <c r="H23" s="61"/>
      <c r="I23" s="22"/>
      <c r="J23" s="22"/>
      <c r="K23" s="22"/>
      <c r="L23" s="22"/>
      <c r="M23" s="61"/>
      <c r="N23" s="61"/>
      <c r="O23" s="61"/>
      <c r="P23" s="61"/>
      <c r="Q23" s="61"/>
      <c r="R23" s="61"/>
      <c r="S23" s="61"/>
      <c r="T23" s="61"/>
      <c r="U23" s="61">
        <v>3000</v>
      </c>
      <c r="V23" s="61"/>
      <c r="W23" s="61"/>
      <c r="X23" s="61"/>
      <c r="Y23" s="61"/>
      <c r="Z23" s="97">
        <f t="shared" si="0"/>
        <v>3000</v>
      </c>
    </row>
    <row r="24" spans="1:26" s="7" customFormat="1" ht="15" hidden="1" x14ac:dyDescent="0.35">
      <c r="A24" s="79" t="s">
        <v>75</v>
      </c>
      <c r="B24" s="21" t="s">
        <v>44</v>
      </c>
      <c r="C24" s="81" t="s">
        <v>60</v>
      </c>
      <c r="D24" s="81" t="s">
        <v>61</v>
      </c>
      <c r="E24" s="19" t="s">
        <v>62</v>
      </c>
      <c r="F24" s="21"/>
      <c r="G24" s="21"/>
      <c r="H24" s="22"/>
      <c r="I24" s="22"/>
      <c r="J24" s="22"/>
      <c r="K24" s="22"/>
      <c r="L24" s="22"/>
      <c r="M24" s="61"/>
      <c r="N24" s="61"/>
      <c r="O24" s="61"/>
      <c r="P24" s="61"/>
      <c r="Q24" s="61"/>
      <c r="R24" s="61"/>
      <c r="S24" s="61"/>
      <c r="T24" s="61"/>
      <c r="U24" s="61"/>
      <c r="V24" s="87">
        <v>3570</v>
      </c>
      <c r="W24" s="87"/>
      <c r="X24" s="87"/>
      <c r="Y24" s="87"/>
      <c r="Z24" s="97">
        <f t="shared" si="0"/>
        <v>3570</v>
      </c>
    </row>
    <row r="25" spans="1:26" s="7" customFormat="1" ht="15" hidden="1" x14ac:dyDescent="0.35">
      <c r="A25" s="79" t="s">
        <v>76</v>
      </c>
      <c r="B25" s="21" t="s">
        <v>44</v>
      </c>
      <c r="C25" s="88" t="s">
        <v>77</v>
      </c>
      <c r="D25" s="19" t="s">
        <v>52</v>
      </c>
      <c r="E25" s="19" t="s">
        <v>53</v>
      </c>
      <c r="F25" s="19">
        <v>10.561</v>
      </c>
      <c r="G25" s="18" t="s">
        <v>54</v>
      </c>
      <c r="H25" s="22"/>
      <c r="I25" s="22"/>
      <c r="J25" s="22"/>
      <c r="K25" s="22"/>
      <c r="L25" s="22"/>
      <c r="M25" s="61"/>
      <c r="N25" s="61"/>
      <c r="O25" s="61"/>
      <c r="P25" s="61"/>
      <c r="Q25" s="61"/>
      <c r="R25" s="61"/>
      <c r="S25" s="61"/>
      <c r="T25" s="61"/>
      <c r="U25" s="61"/>
      <c r="V25" s="87"/>
      <c r="W25" s="87">
        <v>1499</v>
      </c>
      <c r="X25" s="87"/>
      <c r="Y25" s="87"/>
      <c r="Z25" s="97">
        <f t="shared" si="0"/>
        <v>1499</v>
      </c>
    </row>
    <row r="26" spans="1:26" s="7" customFormat="1" ht="15" hidden="1" x14ac:dyDescent="0.35">
      <c r="A26" s="79" t="s">
        <v>76</v>
      </c>
      <c r="B26" s="89" t="s">
        <v>78</v>
      </c>
      <c r="C26" s="88" t="s">
        <v>77</v>
      </c>
      <c r="D26" s="19" t="s">
        <v>52</v>
      </c>
      <c r="E26" s="19" t="s">
        <v>53</v>
      </c>
      <c r="F26" s="19">
        <v>10.561</v>
      </c>
      <c r="G26" s="18" t="s">
        <v>54</v>
      </c>
      <c r="H26" s="22"/>
      <c r="I26" s="22"/>
      <c r="J26" s="22"/>
      <c r="K26" s="22"/>
      <c r="L26" s="22"/>
      <c r="M26" s="61"/>
      <c r="N26" s="61"/>
      <c r="O26" s="61"/>
      <c r="P26" s="61"/>
      <c r="Q26" s="61"/>
      <c r="R26" s="61"/>
      <c r="S26" s="61"/>
      <c r="T26" s="61"/>
      <c r="U26" s="61"/>
      <c r="V26" s="87"/>
      <c r="W26" s="87">
        <v>1</v>
      </c>
      <c r="X26" s="87"/>
      <c r="Y26" s="87"/>
      <c r="Z26" s="97">
        <f t="shared" si="0"/>
        <v>1</v>
      </c>
    </row>
    <row r="27" spans="1:26" s="7" customFormat="1" ht="15" x14ac:dyDescent="0.35">
      <c r="A27" s="79"/>
      <c r="B27" s="21"/>
      <c r="C27" s="86"/>
      <c r="D27" s="86"/>
      <c r="E27" s="19"/>
      <c r="F27" s="21"/>
      <c r="G27" s="21"/>
      <c r="H27" s="22"/>
      <c r="I27" s="22"/>
      <c r="J27" s="22"/>
      <c r="K27" s="22"/>
      <c r="L27" s="22"/>
      <c r="M27" s="61"/>
      <c r="N27" s="61"/>
      <c r="O27" s="61"/>
      <c r="P27" s="61"/>
      <c r="Q27" s="61"/>
      <c r="R27" s="61"/>
      <c r="S27" s="61"/>
      <c r="T27" s="61"/>
      <c r="U27" s="61"/>
      <c r="V27" s="87"/>
      <c r="W27" s="87"/>
      <c r="X27" s="87"/>
      <c r="Y27" s="87"/>
      <c r="Z27" s="97">
        <f t="shared" si="0"/>
        <v>0</v>
      </c>
    </row>
    <row r="28" spans="1:26" s="7" customFormat="1" ht="15" x14ac:dyDescent="0.35">
      <c r="A28" s="79"/>
      <c r="B28" s="21"/>
      <c r="C28" s="86"/>
      <c r="D28" s="86"/>
      <c r="E28" s="19"/>
      <c r="F28" s="21"/>
      <c r="G28" s="21"/>
      <c r="H28" s="22"/>
      <c r="I28" s="22"/>
      <c r="J28" s="22"/>
      <c r="K28" s="22"/>
      <c r="L28" s="22"/>
      <c r="M28" s="61"/>
      <c r="N28" s="61"/>
      <c r="O28" s="61"/>
      <c r="P28" s="61"/>
      <c r="Q28" s="61"/>
      <c r="R28" s="61"/>
      <c r="S28" s="61"/>
      <c r="T28" s="61"/>
      <c r="U28" s="61"/>
      <c r="V28" s="87"/>
      <c r="W28" s="87"/>
      <c r="X28" s="87"/>
      <c r="Y28" s="87"/>
      <c r="Z28" s="97">
        <f t="shared" si="0"/>
        <v>0</v>
      </c>
    </row>
    <row r="29" spans="1:26" s="7" customFormat="1" ht="15" x14ac:dyDescent="0.35">
      <c r="A29" s="13" t="s">
        <v>28</v>
      </c>
      <c r="B29" s="15"/>
      <c r="C29" s="16"/>
      <c r="D29" s="16"/>
      <c r="E29" s="17"/>
      <c r="F29" s="18"/>
      <c r="G29" s="18"/>
      <c r="H29" s="22"/>
      <c r="I29" s="22"/>
      <c r="J29" s="22"/>
      <c r="K29" s="22"/>
      <c r="L29" s="22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97">
        <f t="shared" si="0"/>
        <v>0</v>
      </c>
    </row>
    <row r="30" spans="1:26" s="8" customFormat="1" ht="15" x14ac:dyDescent="0.35">
      <c r="A30" s="19" t="s">
        <v>79</v>
      </c>
      <c r="B30" s="15"/>
      <c r="C30" s="23"/>
      <c r="D30" s="23"/>
      <c r="E30" s="23"/>
      <c r="F30" s="15"/>
      <c r="G30" s="15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97">
        <f t="shared" si="0"/>
        <v>0</v>
      </c>
    </row>
    <row r="31" spans="1:26" s="8" customFormat="1" ht="15.5" x14ac:dyDescent="0.35">
      <c r="A31" s="67" t="s">
        <v>80</v>
      </c>
      <c r="B31" s="69" t="s">
        <v>31</v>
      </c>
      <c r="C31" s="70" t="s">
        <v>81</v>
      </c>
      <c r="D31" s="66" t="s">
        <v>82</v>
      </c>
      <c r="E31" s="66" t="s">
        <v>145</v>
      </c>
      <c r="F31" s="66">
        <v>17.225000000000001</v>
      </c>
      <c r="G31" s="71" t="s">
        <v>84</v>
      </c>
      <c r="H31" s="61">
        <f>225000-1</f>
        <v>224999</v>
      </c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>
        <v>-110071.78</v>
      </c>
      <c r="Z31" s="97">
        <f t="shared" si="0"/>
        <v>114927.22</v>
      </c>
    </row>
    <row r="32" spans="1:26" s="8" customFormat="1" ht="15.5" x14ac:dyDescent="0.35">
      <c r="A32" s="68" t="s">
        <v>80</v>
      </c>
      <c r="B32" s="72" t="s">
        <v>85</v>
      </c>
      <c r="C32" s="73" t="s">
        <v>81</v>
      </c>
      <c r="D32" s="74" t="s">
        <v>82</v>
      </c>
      <c r="E32" s="74" t="s">
        <v>145</v>
      </c>
      <c r="F32" s="74">
        <v>17.225000000000001</v>
      </c>
      <c r="G32" s="71" t="s">
        <v>84</v>
      </c>
      <c r="H32" s="61">
        <v>1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>
        <v>110071.78</v>
      </c>
      <c r="Z32" s="97">
        <f t="shared" si="0"/>
        <v>110072.78</v>
      </c>
    </row>
    <row r="33" spans="1:27" s="7" customFormat="1" ht="15.5" hidden="1" x14ac:dyDescent="0.35">
      <c r="A33" s="54" t="s">
        <v>86</v>
      </c>
      <c r="B33" s="21" t="s">
        <v>44</v>
      </c>
      <c r="C33" s="19" t="s">
        <v>81</v>
      </c>
      <c r="D33" s="19" t="s">
        <v>82</v>
      </c>
      <c r="E33" s="19" t="s">
        <v>83</v>
      </c>
      <c r="F33" s="19">
        <v>17.225000000000001</v>
      </c>
      <c r="G33" s="94" t="s">
        <v>84</v>
      </c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61">
        <v>144034.43</v>
      </c>
      <c r="Y33" s="61"/>
      <c r="Z33" s="97">
        <f t="shared" si="0"/>
        <v>144034.43</v>
      </c>
    </row>
    <row r="34" spans="1:27" s="7" customFormat="1" ht="15.5" hidden="1" x14ac:dyDescent="0.35">
      <c r="A34" s="54" t="s">
        <v>86</v>
      </c>
      <c r="B34" s="21" t="s">
        <v>78</v>
      </c>
      <c r="C34" s="19" t="s">
        <v>81</v>
      </c>
      <c r="D34" s="19" t="s">
        <v>82</v>
      </c>
      <c r="E34" s="19" t="s">
        <v>83</v>
      </c>
      <c r="F34" s="19">
        <v>17.225000000000001</v>
      </c>
      <c r="G34" s="94" t="s">
        <v>84</v>
      </c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61">
        <v>1</v>
      </c>
      <c r="Y34" s="61"/>
      <c r="Z34" s="97">
        <f t="shared" si="0"/>
        <v>1</v>
      </c>
    </row>
    <row r="35" spans="1:27" s="7" customFormat="1" ht="15" x14ac:dyDescent="0.35">
      <c r="A35" s="25"/>
      <c r="B35" s="15"/>
      <c r="C35" s="18"/>
      <c r="D35" s="18"/>
      <c r="E35" s="18"/>
      <c r="F35" s="18"/>
      <c r="G35" s="18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62"/>
      <c r="Y35" s="62"/>
      <c r="Z35" s="97">
        <f t="shared" si="0"/>
        <v>0</v>
      </c>
      <c r="AA35" s="50"/>
    </row>
    <row r="36" spans="1:27" s="6" customFormat="1" ht="14.5" hidden="1" x14ac:dyDescent="0.35">
      <c r="A36" s="13" t="s">
        <v>28</v>
      </c>
      <c r="B36" s="15"/>
      <c r="C36" s="16"/>
      <c r="D36" s="16"/>
      <c r="E36" s="17"/>
      <c r="F36" s="18"/>
      <c r="G36" s="18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97">
        <f t="shared" si="0"/>
        <v>0</v>
      </c>
    </row>
    <row r="37" spans="1:27" s="7" customFormat="1" ht="15" hidden="1" x14ac:dyDescent="0.35">
      <c r="A37" s="19" t="s">
        <v>87</v>
      </c>
      <c r="B37" s="15"/>
      <c r="C37" s="16"/>
      <c r="D37" s="16"/>
      <c r="E37" s="17"/>
      <c r="F37" s="18"/>
      <c r="G37" s="18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97">
        <f t="shared" si="0"/>
        <v>0</v>
      </c>
    </row>
    <row r="38" spans="1:27" s="28" customFormat="1" ht="14.5" hidden="1" x14ac:dyDescent="0.35">
      <c r="A38" s="44" t="s">
        <v>88</v>
      </c>
      <c r="B38" s="21" t="s">
        <v>31</v>
      </c>
      <c r="C38" s="37" t="s">
        <v>89</v>
      </c>
      <c r="D38" s="37" t="s">
        <v>90</v>
      </c>
      <c r="E38" s="39" t="s">
        <v>91</v>
      </c>
      <c r="F38" s="36">
        <v>17.800999999999998</v>
      </c>
      <c r="G38" s="65" t="s">
        <v>92</v>
      </c>
      <c r="H38" s="62"/>
      <c r="I38" s="62"/>
      <c r="J38" s="62">
        <v>28294</v>
      </c>
      <c r="K38" s="62">
        <v>3636.8107999999957</v>
      </c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97">
        <f t="shared" si="0"/>
        <v>31930.810799999996</v>
      </c>
    </row>
    <row r="39" spans="1:27" s="28" customFormat="1" ht="14.5" hidden="1" x14ac:dyDescent="0.35">
      <c r="A39" s="40"/>
      <c r="B39" s="21"/>
      <c r="C39" s="49"/>
      <c r="D39" s="37"/>
      <c r="E39" s="49"/>
      <c r="F39" s="19"/>
      <c r="G39" s="19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97">
        <f t="shared" si="0"/>
        <v>0</v>
      </c>
    </row>
    <row r="40" spans="1:27" s="28" customFormat="1" ht="14.5" hidden="1" x14ac:dyDescent="0.35">
      <c r="A40" s="44"/>
      <c r="B40" s="21"/>
      <c r="C40" s="37"/>
      <c r="D40" s="37"/>
      <c r="E40" s="39"/>
      <c r="F40" s="36"/>
      <c r="G40" s="36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97">
        <f t="shared" si="0"/>
        <v>0</v>
      </c>
    </row>
    <row r="41" spans="1:27" s="28" customFormat="1" ht="14.5" hidden="1" x14ac:dyDescent="0.35">
      <c r="A41" s="44"/>
      <c r="B41" s="21"/>
      <c r="C41" s="37"/>
      <c r="D41" s="37"/>
      <c r="E41" s="39"/>
      <c r="F41" s="36"/>
      <c r="G41" s="36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97">
        <f t="shared" si="0"/>
        <v>0</v>
      </c>
      <c r="AA41" s="45"/>
    </row>
    <row r="42" spans="1:27" s="28" customFormat="1" ht="14.5" hidden="1" x14ac:dyDescent="0.35">
      <c r="A42" s="38"/>
      <c r="B42" s="21"/>
      <c r="C42" s="43"/>
      <c r="D42" s="43"/>
      <c r="E42" s="43"/>
      <c r="F42" s="21"/>
      <c r="G42" s="21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97">
        <f t="shared" si="0"/>
        <v>0</v>
      </c>
    </row>
    <row r="43" spans="1:27" s="28" customFormat="1" ht="14.5" hidden="1" x14ac:dyDescent="0.35">
      <c r="A43" s="40"/>
      <c r="B43" s="21"/>
      <c r="C43" s="19"/>
      <c r="D43" s="19"/>
      <c r="E43" s="19"/>
      <c r="F43" s="41"/>
      <c r="G43" s="41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97">
        <f t="shared" si="0"/>
        <v>0</v>
      </c>
    </row>
    <row r="44" spans="1:27" s="28" customFormat="1" ht="14.5" hidden="1" x14ac:dyDescent="0.35">
      <c r="A44" s="40"/>
      <c r="B44" s="21"/>
      <c r="C44" s="19"/>
      <c r="D44" s="19"/>
      <c r="E44" s="19"/>
      <c r="F44" s="41"/>
      <c r="G44" s="41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97">
        <f t="shared" si="0"/>
        <v>0</v>
      </c>
    </row>
    <row r="45" spans="1:27" s="28" customFormat="1" ht="14.5" x14ac:dyDescent="0.35">
      <c r="A45" s="13" t="s">
        <v>28</v>
      </c>
      <c r="B45" s="21"/>
      <c r="C45" s="19"/>
      <c r="D45" s="19"/>
      <c r="E45" s="19"/>
      <c r="F45" s="41"/>
      <c r="G45" s="41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97">
        <f t="shared" si="0"/>
        <v>0</v>
      </c>
    </row>
    <row r="46" spans="1:27" s="28" customFormat="1" ht="14.5" x14ac:dyDescent="0.35">
      <c r="A46" s="19" t="s">
        <v>93</v>
      </c>
      <c r="B46" s="21"/>
      <c r="C46" s="19"/>
      <c r="D46" s="19"/>
      <c r="E46" s="19"/>
      <c r="F46" s="41"/>
      <c r="G46" s="41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97">
        <f t="shared" si="0"/>
        <v>0</v>
      </c>
    </row>
    <row r="47" spans="1:27" s="28" customFormat="1" ht="14.5" x14ac:dyDescent="0.35">
      <c r="A47" s="63" t="s">
        <v>94</v>
      </c>
      <c r="B47" s="19" t="s">
        <v>44</v>
      </c>
      <c r="C47" s="64" t="s">
        <v>95</v>
      </c>
      <c r="D47" s="18" t="s">
        <v>96</v>
      </c>
      <c r="E47" s="18">
        <v>6501</v>
      </c>
      <c r="F47" s="19">
        <v>17.259</v>
      </c>
      <c r="G47" s="65" t="s">
        <v>97</v>
      </c>
      <c r="H47" s="46"/>
      <c r="I47" s="46"/>
      <c r="J47" s="46"/>
      <c r="K47" s="46"/>
      <c r="L47" s="46"/>
      <c r="M47" s="46"/>
      <c r="N47" s="46">
        <v>705086</v>
      </c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>
        <v>-372835.45</v>
      </c>
      <c r="Z47" s="97">
        <f t="shared" si="0"/>
        <v>332250.55</v>
      </c>
    </row>
    <row r="48" spans="1:27" s="28" customFormat="1" ht="14.5" x14ac:dyDescent="0.35">
      <c r="A48" s="63" t="s">
        <v>94</v>
      </c>
      <c r="B48" s="19" t="s">
        <v>50</v>
      </c>
      <c r="C48" s="64" t="s">
        <v>95</v>
      </c>
      <c r="D48" s="18" t="s">
        <v>96</v>
      </c>
      <c r="E48" s="18">
        <v>6501</v>
      </c>
      <c r="F48" s="19">
        <v>17.259</v>
      </c>
      <c r="G48" s="65" t="s">
        <v>97</v>
      </c>
      <c r="H48" s="46"/>
      <c r="I48" s="46"/>
      <c r="J48" s="46"/>
      <c r="K48" s="46"/>
      <c r="L48" s="46"/>
      <c r="M48" s="46"/>
      <c r="N48" s="46">
        <v>1</v>
      </c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>
        <v>372835.45</v>
      </c>
      <c r="Z48" s="97">
        <f t="shared" si="0"/>
        <v>372836.45</v>
      </c>
    </row>
    <row r="49" spans="1:26" s="28" customFormat="1" ht="14.5" hidden="1" x14ac:dyDescent="0.35">
      <c r="A49" s="35" t="s">
        <v>98</v>
      </c>
      <c r="B49" s="19" t="s">
        <v>44</v>
      </c>
      <c r="C49" s="64" t="s">
        <v>99</v>
      </c>
      <c r="D49" s="19" t="s">
        <v>100</v>
      </c>
      <c r="E49" s="19">
        <v>6502</v>
      </c>
      <c r="F49" s="19">
        <v>17.257999999999999</v>
      </c>
      <c r="G49" s="65" t="s">
        <v>97</v>
      </c>
      <c r="H49" s="46"/>
      <c r="I49" s="46"/>
      <c r="J49" s="46"/>
      <c r="K49" s="46"/>
      <c r="L49" s="46"/>
      <c r="M49" s="46"/>
      <c r="N49" s="46">
        <v>130836</v>
      </c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97">
        <f t="shared" si="0"/>
        <v>130836</v>
      </c>
    </row>
    <row r="50" spans="1:26" s="28" customFormat="1" ht="14.5" hidden="1" x14ac:dyDescent="0.35">
      <c r="A50" s="35" t="s">
        <v>98</v>
      </c>
      <c r="B50" s="19" t="s">
        <v>50</v>
      </c>
      <c r="C50" s="64" t="s">
        <v>99</v>
      </c>
      <c r="D50" s="19" t="s">
        <v>100</v>
      </c>
      <c r="E50" s="19">
        <v>6502</v>
      </c>
      <c r="F50" s="19">
        <v>17.257999999999999</v>
      </c>
      <c r="G50" s="65" t="s">
        <v>97</v>
      </c>
      <c r="H50" s="46"/>
      <c r="I50" s="46"/>
      <c r="J50" s="46"/>
      <c r="K50" s="46"/>
      <c r="L50" s="46"/>
      <c r="M50" s="46"/>
      <c r="N50" s="46">
        <v>1</v>
      </c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97">
        <f t="shared" si="0"/>
        <v>1</v>
      </c>
    </row>
    <row r="51" spans="1:26" s="28" customFormat="1" ht="14.5" hidden="1" x14ac:dyDescent="0.35">
      <c r="A51" s="38" t="s">
        <v>101</v>
      </c>
      <c r="B51" s="19" t="s">
        <v>44</v>
      </c>
      <c r="C51" s="64" t="s">
        <v>102</v>
      </c>
      <c r="D51" s="19" t="s">
        <v>103</v>
      </c>
      <c r="E51" s="19">
        <v>6503</v>
      </c>
      <c r="F51" s="19">
        <v>17.277999999999999</v>
      </c>
      <c r="G51" s="65" t="s">
        <v>97</v>
      </c>
      <c r="H51" s="46"/>
      <c r="I51" s="46"/>
      <c r="J51" s="46"/>
      <c r="K51" s="46"/>
      <c r="L51" s="46"/>
      <c r="M51" s="46"/>
      <c r="N51" s="46">
        <v>134349</v>
      </c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97">
        <f t="shared" si="0"/>
        <v>134349</v>
      </c>
    </row>
    <row r="52" spans="1:26" s="28" customFormat="1" ht="14.5" hidden="1" x14ac:dyDescent="0.35">
      <c r="A52" s="38" t="s">
        <v>101</v>
      </c>
      <c r="B52" s="19" t="s">
        <v>50</v>
      </c>
      <c r="C52" s="64" t="s">
        <v>102</v>
      </c>
      <c r="D52" s="19" t="s">
        <v>103</v>
      </c>
      <c r="E52" s="19">
        <v>6503</v>
      </c>
      <c r="F52" s="19">
        <v>17.277999999999999</v>
      </c>
      <c r="G52" s="65" t="s">
        <v>97</v>
      </c>
      <c r="H52" s="46"/>
      <c r="I52" s="46"/>
      <c r="J52" s="46"/>
      <c r="K52" s="46"/>
      <c r="L52" s="46"/>
      <c r="M52" s="46"/>
      <c r="N52" s="46">
        <v>1</v>
      </c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97">
        <f t="shared" si="0"/>
        <v>1</v>
      </c>
    </row>
    <row r="53" spans="1:26" s="28" customFormat="1" ht="14.5" x14ac:dyDescent="0.35">
      <c r="A53" s="38"/>
      <c r="B53" s="19"/>
      <c r="C53" s="64"/>
      <c r="D53" s="19"/>
      <c r="E53" s="19"/>
      <c r="F53" s="19"/>
      <c r="G53" s="65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97">
        <f t="shared" si="0"/>
        <v>0</v>
      </c>
    </row>
    <row r="54" spans="1:26" s="28" customFormat="1" ht="14.5" x14ac:dyDescent="0.35">
      <c r="A54" s="35" t="s">
        <v>98</v>
      </c>
      <c r="B54" s="21" t="s">
        <v>44</v>
      </c>
      <c r="C54" s="64" t="s">
        <v>104</v>
      </c>
      <c r="D54" s="19" t="s">
        <v>100</v>
      </c>
      <c r="E54" s="19">
        <v>6502</v>
      </c>
      <c r="F54" s="19">
        <v>17.257999999999999</v>
      </c>
      <c r="G54" s="65" t="s">
        <v>97</v>
      </c>
      <c r="H54" s="46"/>
      <c r="I54" s="46"/>
      <c r="J54" s="46"/>
      <c r="K54" s="46"/>
      <c r="L54" s="46"/>
      <c r="M54" s="46"/>
      <c r="N54" s="46"/>
      <c r="O54" s="46"/>
      <c r="P54" s="46">
        <v>541452</v>
      </c>
      <c r="Q54" s="46"/>
      <c r="R54" s="46"/>
      <c r="S54" s="46"/>
      <c r="T54" s="46"/>
      <c r="U54" s="46"/>
      <c r="V54" s="46"/>
      <c r="W54" s="46"/>
      <c r="X54" s="46"/>
      <c r="Y54" s="46">
        <v>-469796.85</v>
      </c>
      <c r="Z54" s="97">
        <f t="shared" si="0"/>
        <v>71655.150000000023</v>
      </c>
    </row>
    <row r="55" spans="1:26" s="28" customFormat="1" ht="14.5" x14ac:dyDescent="0.35">
      <c r="A55" s="35" t="s">
        <v>98</v>
      </c>
      <c r="B55" s="21" t="s">
        <v>50</v>
      </c>
      <c r="C55" s="64" t="s">
        <v>104</v>
      </c>
      <c r="D55" s="19" t="s">
        <v>100</v>
      </c>
      <c r="E55" s="19">
        <v>6502</v>
      </c>
      <c r="F55" s="19">
        <v>17.257999999999999</v>
      </c>
      <c r="G55" s="65" t="s">
        <v>97</v>
      </c>
      <c r="H55" s="46"/>
      <c r="I55" s="46"/>
      <c r="J55" s="46"/>
      <c r="K55" s="46"/>
      <c r="L55" s="46"/>
      <c r="M55" s="46"/>
      <c r="N55" s="46"/>
      <c r="O55" s="46"/>
      <c r="P55" s="46">
        <v>1</v>
      </c>
      <c r="Q55" s="46"/>
      <c r="R55" s="46"/>
      <c r="S55" s="46"/>
      <c r="T55" s="46"/>
      <c r="U55" s="46"/>
      <c r="V55" s="46"/>
      <c r="W55" s="46"/>
      <c r="X55" s="46"/>
      <c r="Y55" s="46">
        <v>469796.85</v>
      </c>
      <c r="Z55" s="97">
        <f t="shared" si="0"/>
        <v>469797.85</v>
      </c>
    </row>
    <row r="56" spans="1:26" s="28" customFormat="1" ht="14.5" x14ac:dyDescent="0.35">
      <c r="A56" s="38" t="s">
        <v>101</v>
      </c>
      <c r="B56" s="21" t="s">
        <v>44</v>
      </c>
      <c r="C56" s="64" t="s">
        <v>105</v>
      </c>
      <c r="D56" s="19" t="s">
        <v>103</v>
      </c>
      <c r="E56" s="19">
        <v>6503</v>
      </c>
      <c r="F56" s="19">
        <v>17.277999999999999</v>
      </c>
      <c r="G56" s="65" t="s">
        <v>97</v>
      </c>
      <c r="H56" s="46"/>
      <c r="I56" s="46"/>
      <c r="J56" s="46"/>
      <c r="K56" s="46"/>
      <c r="L56" s="46"/>
      <c r="M56" s="46"/>
      <c r="N56" s="46"/>
      <c r="O56" s="46"/>
      <c r="P56" s="46">
        <v>495071</v>
      </c>
      <c r="Q56" s="46"/>
      <c r="R56" s="46"/>
      <c r="S56" s="46"/>
      <c r="T56" s="46"/>
      <c r="U56" s="46"/>
      <c r="V56" s="46"/>
      <c r="W56" s="46"/>
      <c r="X56" s="46"/>
      <c r="Y56" s="46">
        <v>-448689.49</v>
      </c>
      <c r="Z56" s="97">
        <f t="shared" si="0"/>
        <v>46381.510000000009</v>
      </c>
    </row>
    <row r="57" spans="1:26" s="28" customFormat="1" ht="14.5" x14ac:dyDescent="0.35">
      <c r="A57" s="38" t="s">
        <v>101</v>
      </c>
      <c r="B57" s="21" t="s">
        <v>50</v>
      </c>
      <c r="C57" s="64" t="s">
        <v>105</v>
      </c>
      <c r="D57" s="19" t="s">
        <v>103</v>
      </c>
      <c r="E57" s="19">
        <v>6503</v>
      </c>
      <c r="F57" s="19">
        <v>17.277999999999999</v>
      </c>
      <c r="G57" s="65" t="s">
        <v>97</v>
      </c>
      <c r="H57" s="46"/>
      <c r="I57" s="46"/>
      <c r="J57" s="46"/>
      <c r="K57" s="46"/>
      <c r="L57" s="46"/>
      <c r="M57" s="46"/>
      <c r="N57" s="46"/>
      <c r="O57" s="46"/>
      <c r="P57" s="46">
        <v>1</v>
      </c>
      <c r="Q57" s="46"/>
      <c r="R57" s="46"/>
      <c r="S57" s="46"/>
      <c r="T57" s="46"/>
      <c r="U57" s="46"/>
      <c r="V57" s="46"/>
      <c r="W57" s="46"/>
      <c r="X57" s="46"/>
      <c r="Y57" s="46">
        <v>448689.49</v>
      </c>
      <c r="Z57" s="97">
        <f t="shared" si="0"/>
        <v>448690.49</v>
      </c>
    </row>
    <row r="58" spans="1:26" s="28" customFormat="1" ht="14.5" x14ac:dyDescent="0.35">
      <c r="A58" s="38"/>
      <c r="B58" s="21"/>
      <c r="C58" s="64"/>
      <c r="D58" s="19"/>
      <c r="E58" s="19"/>
      <c r="F58" s="19"/>
      <c r="G58" s="65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97">
        <f t="shared" si="0"/>
        <v>0</v>
      </c>
    </row>
    <row r="59" spans="1:26" s="28" customFormat="1" ht="14.5" x14ac:dyDescent="0.35">
      <c r="A59" s="38"/>
      <c r="B59" s="21"/>
      <c r="C59" s="64"/>
      <c r="D59" s="19"/>
      <c r="E59" s="19"/>
      <c r="F59" s="19"/>
      <c r="G59" s="65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97">
        <f t="shared" si="0"/>
        <v>0</v>
      </c>
    </row>
    <row r="60" spans="1:26" s="28" customFormat="1" ht="14.5" x14ac:dyDescent="0.35">
      <c r="A60" s="38"/>
      <c r="B60" s="21"/>
      <c r="C60" s="64"/>
      <c r="D60" s="19"/>
      <c r="E60" s="19"/>
      <c r="F60" s="19"/>
      <c r="G60" s="65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97">
        <f t="shared" si="0"/>
        <v>0</v>
      </c>
    </row>
    <row r="61" spans="1:26" s="28" customFormat="1" ht="14.5" x14ac:dyDescent="0.35">
      <c r="A61" s="44" t="s">
        <v>106</v>
      </c>
      <c r="B61" s="21" t="s">
        <v>44</v>
      </c>
      <c r="C61" s="64" t="s">
        <v>107</v>
      </c>
      <c r="D61" s="18" t="s">
        <v>96</v>
      </c>
      <c r="E61" s="19">
        <v>6407</v>
      </c>
      <c r="F61" s="21">
        <v>17.259</v>
      </c>
      <c r="G61" s="65" t="s">
        <v>97</v>
      </c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>
        <v>74999</v>
      </c>
      <c r="S61" s="46"/>
      <c r="T61" s="46"/>
      <c r="U61" s="46"/>
      <c r="V61" s="46"/>
      <c r="W61" s="46"/>
      <c r="X61" s="46"/>
      <c r="Y61" s="46">
        <v>-64802.11</v>
      </c>
      <c r="Z61" s="97">
        <f t="shared" si="0"/>
        <v>10196.89</v>
      </c>
    </row>
    <row r="62" spans="1:26" s="7" customFormat="1" ht="15" x14ac:dyDescent="0.35">
      <c r="A62" s="44" t="s">
        <v>108</v>
      </c>
      <c r="B62" s="21" t="s">
        <v>78</v>
      </c>
      <c r="C62" s="64" t="s">
        <v>107</v>
      </c>
      <c r="D62" s="18" t="s">
        <v>96</v>
      </c>
      <c r="E62" s="19">
        <v>6407</v>
      </c>
      <c r="F62" s="21">
        <v>17.259</v>
      </c>
      <c r="G62" s="65" t="s">
        <v>97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>
        <v>1</v>
      </c>
      <c r="S62" s="47"/>
      <c r="T62" s="47"/>
      <c r="U62" s="47"/>
      <c r="V62" s="47"/>
      <c r="W62" s="47"/>
      <c r="X62" s="47"/>
      <c r="Y62" s="47">
        <v>64802.11</v>
      </c>
      <c r="Z62" s="97">
        <f t="shared" si="0"/>
        <v>64803.11</v>
      </c>
    </row>
    <row r="63" spans="1:26" s="7" customFormat="1" ht="15" x14ac:dyDescent="0.35">
      <c r="A63" s="9"/>
      <c r="B63" s="25"/>
      <c r="C63" s="25"/>
      <c r="D63" s="18"/>
      <c r="E63" s="18"/>
      <c r="F63" s="18"/>
      <c r="G63" s="18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97">
        <f t="shared" si="0"/>
        <v>0</v>
      </c>
    </row>
    <row r="64" spans="1:26" s="7" customFormat="1" ht="15" x14ac:dyDescent="0.35">
      <c r="A64" s="9"/>
      <c r="B64" s="25"/>
      <c r="C64" s="25"/>
      <c r="D64" s="18"/>
      <c r="E64" s="18"/>
      <c r="F64" s="18"/>
      <c r="G64" s="18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56"/>
    </row>
    <row r="65" spans="1:26" s="7" customFormat="1" ht="18" x14ac:dyDescent="0.4">
      <c r="A65" s="10" t="s">
        <v>109</v>
      </c>
      <c r="B65" s="26"/>
      <c r="C65" s="27"/>
      <c r="D65" s="27"/>
      <c r="E65" s="27"/>
      <c r="F65" s="27"/>
      <c r="G65" s="27"/>
      <c r="H65" s="48">
        <f>SUM(H18:H63)</f>
        <v>225000</v>
      </c>
      <c r="I65" s="52">
        <f>SUM(I18:I63)</f>
        <v>0</v>
      </c>
      <c r="J65" s="48">
        <f>SUM(J37:J41)</f>
        <v>28294</v>
      </c>
      <c r="K65" s="48">
        <f>SUM(K37:K40)</f>
        <v>3636.8107999999957</v>
      </c>
      <c r="L65" s="48">
        <f>SUM(L7:L10)</f>
        <v>563019.91886400874</v>
      </c>
      <c r="M65" s="48">
        <f>SUM(M7:M10)</f>
        <v>95000</v>
      </c>
      <c r="N65" s="48">
        <f>SUM(N46:N52)</f>
        <v>970274</v>
      </c>
      <c r="O65" s="48">
        <f>SUM(O12:O17)</f>
        <v>55067.53</v>
      </c>
      <c r="P65" s="48">
        <f>SUM(P53:P62)</f>
        <v>1036525</v>
      </c>
      <c r="Q65" s="48">
        <f>SUM(Q19:Q24)</f>
        <v>10778.74</v>
      </c>
      <c r="R65" s="48">
        <f>SUM(R59:R63)</f>
        <v>75000</v>
      </c>
      <c r="S65" s="48">
        <f>SUM(S12:S22)</f>
        <v>5406.56</v>
      </c>
      <c r="T65" s="48">
        <f>SUM(T22:T23)</f>
        <v>7940.5338167105319</v>
      </c>
      <c r="U65" s="48">
        <f>SUM(U12:U24)</f>
        <v>3000</v>
      </c>
      <c r="V65" s="48">
        <f>SUM(V23:V24)</f>
        <v>3570</v>
      </c>
      <c r="W65" s="48">
        <f>SUM(W13:W28)</f>
        <v>1500</v>
      </c>
      <c r="X65" s="48">
        <f>SUM(X29:X35)</f>
        <v>144035.43</v>
      </c>
      <c r="Y65" s="48">
        <f>SUM(Y7:Y64)</f>
        <v>0</v>
      </c>
      <c r="Z65" s="56"/>
    </row>
    <row r="66" spans="1:26" s="7" customFormat="1" ht="18" x14ac:dyDescent="0.4">
      <c r="A66" s="29"/>
      <c r="B66" s="30"/>
      <c r="C66" s="31"/>
      <c r="D66" s="31"/>
      <c r="E66" s="31"/>
      <c r="F66" s="31"/>
      <c r="G66" s="31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3"/>
    </row>
    <row r="67" spans="1:26" ht="15" x14ac:dyDescent="0.35">
      <c r="A67" s="28" t="s">
        <v>110</v>
      </c>
      <c r="B67" s="7"/>
    </row>
    <row r="68" spans="1:26" ht="15" hidden="1" customHeight="1" x14ac:dyDescent="0.35">
      <c r="A68" s="28" t="s">
        <v>111</v>
      </c>
    </row>
    <row r="69" spans="1:26" ht="14.5" hidden="1" x14ac:dyDescent="0.35">
      <c r="A69" s="28" t="s">
        <v>112</v>
      </c>
    </row>
    <row r="70" spans="1:26" ht="14.5" hidden="1" x14ac:dyDescent="0.35">
      <c r="A70" s="28" t="s">
        <v>113</v>
      </c>
    </row>
    <row r="71" spans="1:26" ht="14.5" hidden="1" x14ac:dyDescent="0.35">
      <c r="A71" s="76" t="s">
        <v>114</v>
      </c>
    </row>
    <row r="72" spans="1:26" ht="14.5" hidden="1" x14ac:dyDescent="0.35">
      <c r="A72" s="28" t="s">
        <v>115</v>
      </c>
    </row>
    <row r="73" spans="1:26" ht="14.5" hidden="1" x14ac:dyDescent="0.35">
      <c r="A73" s="76" t="s">
        <v>114</v>
      </c>
    </row>
    <row r="74" spans="1:26" ht="14.5" hidden="1" x14ac:dyDescent="0.35">
      <c r="A74" s="28" t="s">
        <v>116</v>
      </c>
    </row>
    <row r="75" spans="1:26" ht="14.5" hidden="1" x14ac:dyDescent="0.35">
      <c r="A75" s="76" t="s">
        <v>117</v>
      </c>
    </row>
    <row r="76" spans="1:26" ht="14.5" hidden="1" x14ac:dyDescent="0.35">
      <c r="A76" s="28" t="s">
        <v>118</v>
      </c>
    </row>
    <row r="77" spans="1:26" ht="14.5" hidden="1" x14ac:dyDescent="0.35">
      <c r="A77" s="76" t="s">
        <v>119</v>
      </c>
    </row>
    <row r="78" spans="1:26" ht="14.5" hidden="1" x14ac:dyDescent="0.35">
      <c r="A78" s="28" t="s">
        <v>120</v>
      </c>
    </row>
    <row r="79" spans="1:26" ht="14.5" hidden="1" x14ac:dyDescent="0.35">
      <c r="A79" s="76" t="s">
        <v>121</v>
      </c>
    </row>
    <row r="80" spans="1:26" ht="14.5" hidden="1" x14ac:dyDescent="0.35">
      <c r="A80" s="28" t="s">
        <v>122</v>
      </c>
    </row>
    <row r="81" spans="1:1" ht="14.5" hidden="1" x14ac:dyDescent="0.35">
      <c r="A81" s="76" t="s">
        <v>123</v>
      </c>
    </row>
    <row r="82" spans="1:1" ht="14.5" hidden="1" x14ac:dyDescent="0.35">
      <c r="A82" s="28" t="s">
        <v>124</v>
      </c>
    </row>
    <row r="83" spans="1:1" ht="14.5" hidden="1" x14ac:dyDescent="0.35">
      <c r="A83" s="76" t="s">
        <v>121</v>
      </c>
    </row>
    <row r="84" spans="1:1" ht="14.5" hidden="1" x14ac:dyDescent="0.35">
      <c r="A84" s="28" t="s">
        <v>125</v>
      </c>
    </row>
    <row r="85" spans="1:1" ht="14.5" hidden="1" x14ac:dyDescent="0.35">
      <c r="A85" s="76" t="s">
        <v>126</v>
      </c>
    </row>
    <row r="86" spans="1:1" ht="14.5" hidden="1" x14ac:dyDescent="0.35">
      <c r="A86" s="28" t="s">
        <v>127</v>
      </c>
    </row>
    <row r="87" spans="1:1" ht="14.5" hidden="1" x14ac:dyDescent="0.35">
      <c r="A87" s="76" t="s">
        <v>128</v>
      </c>
    </row>
    <row r="88" spans="1:1" ht="14.5" hidden="1" x14ac:dyDescent="0.35">
      <c r="A88" s="28" t="s">
        <v>129</v>
      </c>
    </row>
    <row r="89" spans="1:1" ht="14.5" hidden="1" x14ac:dyDescent="0.35">
      <c r="A89" s="76" t="s">
        <v>126</v>
      </c>
    </row>
    <row r="90" spans="1:1" ht="14.5" hidden="1" x14ac:dyDescent="0.35">
      <c r="A90" s="28" t="s">
        <v>130</v>
      </c>
    </row>
    <row r="91" spans="1:1" ht="14.5" hidden="1" x14ac:dyDescent="0.35">
      <c r="A91" s="76" t="s">
        <v>131</v>
      </c>
    </row>
    <row r="92" spans="1:1" ht="14.5" hidden="1" x14ac:dyDescent="0.35">
      <c r="A92" s="28" t="s">
        <v>132</v>
      </c>
    </row>
    <row r="93" spans="1:1" ht="14.5" hidden="1" x14ac:dyDescent="0.35">
      <c r="A93" s="76" t="s">
        <v>126</v>
      </c>
    </row>
    <row r="94" spans="1:1" ht="14.5" hidden="1" x14ac:dyDescent="0.35">
      <c r="A94" s="28" t="s">
        <v>133</v>
      </c>
    </row>
    <row r="95" spans="1:1" ht="14.5" hidden="1" x14ac:dyDescent="0.35">
      <c r="A95" s="76" t="s">
        <v>126</v>
      </c>
    </row>
    <row r="96" spans="1:1" ht="14.5" hidden="1" x14ac:dyDescent="0.35">
      <c r="A96" s="28" t="s">
        <v>134</v>
      </c>
    </row>
    <row r="97" spans="1:1" ht="14.5" hidden="1" x14ac:dyDescent="0.35">
      <c r="A97" s="76" t="s">
        <v>135</v>
      </c>
    </row>
    <row r="98" spans="1:1" ht="17.5" hidden="1" customHeight="1" x14ac:dyDescent="0.35">
      <c r="A98" s="28" t="s">
        <v>136</v>
      </c>
    </row>
    <row r="99" spans="1:1" ht="14.5" hidden="1" x14ac:dyDescent="0.35">
      <c r="A99" s="76" t="s">
        <v>137</v>
      </c>
    </row>
    <row r="100" spans="1:1" ht="14.5" x14ac:dyDescent="0.35">
      <c r="A100" s="28" t="s">
        <v>143</v>
      </c>
    </row>
    <row r="101" spans="1:1" ht="14.5" x14ac:dyDescent="0.35">
      <c r="A101" s="76" t="s">
        <v>142</v>
      </c>
    </row>
    <row r="105" spans="1:1" ht="14.5" x14ac:dyDescent="0.35">
      <c r="A105" s="14" t="s">
        <v>138</v>
      </c>
    </row>
    <row r="106" spans="1:1" ht="14.5" x14ac:dyDescent="0.35">
      <c r="A106" s="59" t="s">
        <v>139</v>
      </c>
    </row>
    <row r="107" spans="1:1" ht="14.5" x14ac:dyDescent="0.35">
      <c r="A107" s="14" t="s">
        <v>140</v>
      </c>
    </row>
    <row r="108" spans="1:1" ht="14.5" x14ac:dyDescent="0.35">
      <c r="A108" s="59" t="s">
        <v>141</v>
      </c>
    </row>
  </sheetData>
  <mergeCells count="1">
    <mergeCell ref="B1:H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C0ADD6-B253-4245-AF78-470C577FEB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F93353-9D6C-4E58-B076-41354FC737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42ADE4-FBEB-4AB7-B6C4-A2B908B6DB0A}">
  <ds:schemaRefs>
    <ds:schemaRef ds:uri="http://schemas.microsoft.com/office/2006/metadata/properties"/>
    <ds:schemaRef ds:uri="http://schemas.microsoft.com/office/infopath/2007/PartnerControls"/>
    <ds:schemaRef ds:uri="69eef59b-4fb6-4551-80fa-880d5adf8c10"/>
    <ds:schemaRef ds:uri="f8197ce3-f327-445f-9ae6-74b08f5a20a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NORTH SHORE</vt:lpstr>
      <vt:lpstr>'NORTH SHORE'!Print_Area</vt:lpstr>
    </vt:vector>
  </TitlesOfParts>
  <Manager/>
  <Company>DET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DMANN</dc:creator>
  <cp:keywords/>
  <dc:description/>
  <cp:lastModifiedBy>Ruiz, Milly (DCS)</cp:lastModifiedBy>
  <cp:revision/>
  <dcterms:created xsi:type="dcterms:W3CDTF">2000-04-13T13:33:42Z</dcterms:created>
  <dcterms:modified xsi:type="dcterms:W3CDTF">2026-07-02T15:50:16Z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