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F4144E3B-821B-4C81-85BC-D8442FF49FD7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CENTRAL" sheetId="2" r:id="rId1"/>
  </sheets>
  <definedNames>
    <definedName name="_xlnm.Print_Area" localSheetId="0">CENTRAL!$A$1:$H$55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T53" i="2"/>
  <c r="S53" i="2"/>
  <c r="U20" i="2"/>
  <c r="U19" i="2"/>
  <c r="U18" i="2"/>
  <c r="R53" i="2"/>
  <c r="U49" i="2"/>
  <c r="U50" i="2"/>
  <c r="U51" i="2"/>
  <c r="U48" i="2"/>
  <c r="Q53" i="2"/>
  <c r="U15" i="2"/>
  <c r="U17" i="2"/>
  <c r="P16" i="2"/>
  <c r="U16" i="2" s="1"/>
  <c r="P14" i="2"/>
  <c r="U14" i="2" s="1"/>
  <c r="O53" i="2"/>
  <c r="U42" i="2"/>
  <c r="U43" i="2"/>
  <c r="U44" i="2"/>
  <c r="U45" i="2"/>
  <c r="U46" i="2"/>
  <c r="U41" i="2"/>
  <c r="U8" i="2"/>
  <c r="N53" i="2"/>
  <c r="M53" i="2"/>
  <c r="U9" i="2"/>
  <c r="L53" i="2"/>
  <c r="U25" i="2"/>
  <c r="K53" i="2"/>
  <c r="U26" i="2"/>
  <c r="J53" i="2"/>
  <c r="H34" i="2"/>
  <c r="I53" i="2"/>
  <c r="P53" i="2" l="1"/>
  <c r="H53" i="2"/>
</calcChain>
</file>

<file path=xl/sharedStrings.xml><?xml version="1.0" encoding="utf-8"?>
<sst xmlns="http://schemas.openxmlformats.org/spreadsheetml/2006/main" count="196" uniqueCount="120">
  <si>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</si>
  <si>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</si>
  <si>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</si>
  <si>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</si>
  <si>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</si>
  <si>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</si>
  <si>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</si>
  <si>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</si>
  <si>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</si>
  <si>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</si>
  <si>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</si>
  <si>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</si>
  <si>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</si>
  <si>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</si>
  <si>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</si>
  <si>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</si>
  <si>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</si>
  <si>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</si>
  <si>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</si>
  <si>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</si>
  <si>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</si>
  <si>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</si>
  <si>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</si>
  <si>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</si>
  <si>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</si>
  <si>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</si>
  <si>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</si>
  <si>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</si>
  <si>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</si>
  <si>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</si>
  <si>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</si>
  <si>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</si>
  <si>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</si>
  <si>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</si>
  <si>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</si>
  <si>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</si>
  <si>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</si>
  <si>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</si>
  <si>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</si>
  <si>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</si>
  <si>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</si>
  <si>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</si>
  <si>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</si>
  <si>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</si>
  <si>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</si>
  <si>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</si>
  <si>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</si>
  <si>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</si>
  <si>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</si>
  <si>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</si>
  <si>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</si>
  <si>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</si>
  <si>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</si>
  <si>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</si>
  <si>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</si>
  <si>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</si>
  <si>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</si>
  <si>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</si>
  <si>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</si>
  <si>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</si>
  <si>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</si>
  <si>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</si>
  <si>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</si>
  <si>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</si>
  <si>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</si>
  <si>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</si>
  <si>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</si>
  <si>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</si>
  <si>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</si>
  <si>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</si>
  <si>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</si>
  <si>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</si>
  <si>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</si>
  <si>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</si>
  <si>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</si>
  <si>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</si>
  <si>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</si>
  <si>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</si>
  <si>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</si>
  <si>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</si>
  <si>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</si>
  <si>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</si>
  <si>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</si>
  <si>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</si>
  <si>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</si>
  <si>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</si>
  <si>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</si>
  <si>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</si>
  <si>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</si>
  <si>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</si>
  <si>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</si>
  <si>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</si>
  <si>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</si>
  <si>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</si>
  <si>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</si>
  <si>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</si>
  <si>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</si>
  <si>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</si>
  <si>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</si>
  <si>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</si>
  <si>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</si>
  <si>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</si>
  <si>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</si>
  <si>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</si>
  <si>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</si>
  <si>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</si>
  <si>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</si>
  <si>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</si>
  <si>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</si>
  <si>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VENDOR CUSTOMER CODE</t>
  </si>
  <si>
    <t>VC6000192145</t>
  </si>
  <si>
    <t>UEI #</t>
  </si>
  <si>
    <t>ZDFNGC6F65L3</t>
  </si>
  <si>
    <t>BUDGET #11 FY26</t>
  </si>
  <si>
    <t>DTA WPP</t>
  </si>
  <si>
    <t>SPSS2026</t>
  </si>
  <si>
    <t>4400-1979</t>
  </si>
  <si>
    <t>K227</t>
  </si>
  <si>
    <t>TO ADD DTA WPP FUNDS</t>
  </si>
  <si>
    <t>BUDGET #11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</si>
</sst>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23" fillId="0" borderId="3" xfId="0" applyFont="1" applyBorder="1" applyAlignment="1">
      <alignment horizontal="center" wrapText="1"/>
    </xf>
    <xf numFmtId="0" fontId="18" fillId="0" borderId="1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"/>
  <sheetViews>
    <sheetView tabSelected="1" topLeftCell="A5" zoomScale="110" zoomScaleNormal="110" workbookViewId="0">
      <selection activeCell="D86" sqref="D86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9" width="21.81640625" style="2" hidden="1" customWidth="1"/>
    <col min="20" max="20" width="21.81640625" style="2" customWidth="1"/>
    <col min="21" max="21" width="15.8164062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0</v>
      </c>
      <c r="B1" s="97" t="s">
        <v>1</v>
      </c>
      <c r="C1" s="98"/>
      <c r="D1" s="98"/>
      <c r="E1" s="98"/>
      <c r="F1" s="98"/>
      <c r="G1" s="98"/>
      <c r="H1" s="98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1" ht="20.5" x14ac:dyDescent="0.45">
      <c r="B2" s="94"/>
      <c r="C2" s="94"/>
      <c r="D2" s="94"/>
      <c r="E2" s="8"/>
      <c r="F2" s="8"/>
      <c r="G2" s="8"/>
    </row>
    <row r="3" spans="1:21" ht="20.5" x14ac:dyDescent="0.45">
      <c r="A3" s="4" t="s">
        <v>2</v>
      </c>
      <c r="B3" s="94" t="s">
        <v>3</v>
      </c>
      <c r="C3" s="1"/>
    </row>
    <row r="4" spans="1:21" ht="21" thickBot="1" x14ac:dyDescent="0.5">
      <c r="A4" s="4"/>
      <c r="B4" s="5"/>
      <c r="C4" s="1"/>
    </row>
    <row r="5" spans="1:21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79" t="s">
        <v>12</v>
      </c>
      <c r="K5" s="79" t="s">
        <v>13</v>
      </c>
      <c r="L5" s="79" t="s">
        <v>14</v>
      </c>
      <c r="M5" s="79" t="s">
        <v>15</v>
      </c>
      <c r="N5" s="79" t="s">
        <v>16</v>
      </c>
      <c r="O5" s="79" t="s">
        <v>17</v>
      </c>
      <c r="P5" s="79" t="s">
        <v>18</v>
      </c>
      <c r="Q5" s="79" t="s">
        <v>19</v>
      </c>
      <c r="R5" s="79" t="s">
        <v>20</v>
      </c>
      <c r="S5" s="79" t="s">
        <v>21</v>
      </c>
      <c r="T5" s="79" t="s">
        <v>113</v>
      </c>
      <c r="U5" s="27" t="s">
        <v>22</v>
      </c>
    </row>
    <row r="6" spans="1:21" s="6" customFormat="1" ht="14.5" hidden="1" x14ac:dyDescent="0.35">
      <c r="A6" s="10" t="s">
        <v>23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</row>
    <row r="7" spans="1:21" s="7" customFormat="1" ht="15" hidden="1" x14ac:dyDescent="0.35">
      <c r="A7" s="16" t="s">
        <v>24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spans="1:21" s="7" customFormat="1" ht="15.5" hidden="1" x14ac:dyDescent="0.35">
      <c r="A8" s="26" t="s">
        <v>25</v>
      </c>
      <c r="B8" s="31" t="s">
        <v>26</v>
      </c>
      <c r="C8" s="30" t="s">
        <v>27</v>
      </c>
      <c r="D8" s="34" t="s">
        <v>28</v>
      </c>
      <c r="E8" s="30" t="s">
        <v>29</v>
      </c>
      <c r="F8" s="16" t="s">
        <v>30</v>
      </c>
      <c r="G8" s="16"/>
      <c r="H8" s="19"/>
      <c r="I8" s="19"/>
      <c r="J8" s="19"/>
      <c r="K8" s="19"/>
      <c r="L8" s="19"/>
      <c r="M8" s="19"/>
      <c r="N8" s="86">
        <v>95000</v>
      </c>
      <c r="O8" s="86"/>
      <c r="P8" s="86"/>
      <c r="Q8" s="86"/>
      <c r="R8" s="86"/>
      <c r="S8" s="86"/>
      <c r="T8" s="86"/>
      <c r="U8" s="35">
        <f>SUM(N8)</f>
        <v>95000</v>
      </c>
    </row>
    <row r="9" spans="1:21" s="7" customFormat="1" ht="15" hidden="1" x14ac:dyDescent="0.35">
      <c r="A9" s="29" t="s">
        <v>31</v>
      </c>
      <c r="B9" s="31" t="s">
        <v>26</v>
      </c>
      <c r="C9" s="85" t="s">
        <v>32</v>
      </c>
      <c r="D9" s="34" t="s">
        <v>33</v>
      </c>
      <c r="E9" s="34" t="s">
        <v>34</v>
      </c>
      <c r="F9" s="18" t="s">
        <v>35</v>
      </c>
      <c r="G9" s="18"/>
      <c r="H9" s="19"/>
      <c r="I9" s="19"/>
      <c r="J9" s="19"/>
      <c r="K9" s="19"/>
      <c r="L9" s="19"/>
      <c r="M9" s="87">
        <v>625308.74</v>
      </c>
      <c r="N9" s="86"/>
      <c r="O9" s="86"/>
      <c r="P9" s="86"/>
      <c r="Q9" s="86"/>
      <c r="R9" s="86"/>
      <c r="S9" s="86"/>
      <c r="T9" s="86"/>
      <c r="U9" s="35">
        <f>M9</f>
        <v>625308.74</v>
      </c>
    </row>
    <row r="10" spans="1:21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35"/>
    </row>
    <row r="11" spans="1:21" s="7" customFormat="1" ht="15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35"/>
    </row>
    <row r="12" spans="1:21" s="7" customFormat="1" ht="15" x14ac:dyDescent="0.35">
      <c r="A12" s="10" t="s">
        <v>23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5"/>
    </row>
    <row r="13" spans="1:21" s="7" customFormat="1" ht="15" x14ac:dyDescent="0.35">
      <c r="A13" s="16" t="s">
        <v>36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5"/>
    </row>
    <row r="14" spans="1:21" s="7" customFormat="1" ht="15" hidden="1" x14ac:dyDescent="0.35">
      <c r="A14" s="26" t="s">
        <v>37</v>
      </c>
      <c r="B14" s="18" t="s">
        <v>38</v>
      </c>
      <c r="C14" s="16" t="s">
        <v>39</v>
      </c>
      <c r="D14" s="16" t="s">
        <v>40</v>
      </c>
      <c r="E14" s="16" t="s">
        <v>41</v>
      </c>
      <c r="F14" s="18">
        <v>17.207000000000001</v>
      </c>
      <c r="G14" s="88" t="s">
        <v>42</v>
      </c>
      <c r="H14" s="19"/>
      <c r="I14" s="19"/>
      <c r="J14" s="19"/>
      <c r="K14" s="19"/>
      <c r="L14" s="19"/>
      <c r="M14" s="19"/>
      <c r="N14" s="19"/>
      <c r="O14" s="19"/>
      <c r="P14" s="86">
        <f>72000-1</f>
        <v>71999</v>
      </c>
      <c r="Q14" s="86"/>
      <c r="R14" s="86"/>
      <c r="S14" s="86"/>
      <c r="T14" s="86"/>
      <c r="U14" s="35">
        <f>P14</f>
        <v>71999</v>
      </c>
    </row>
    <row r="15" spans="1:21" s="7" customFormat="1" ht="15" hidden="1" x14ac:dyDescent="0.35">
      <c r="A15" s="26" t="s">
        <v>37</v>
      </c>
      <c r="B15" s="18" t="s">
        <v>43</v>
      </c>
      <c r="C15" s="16" t="s">
        <v>39</v>
      </c>
      <c r="D15" s="16" t="s">
        <v>40</v>
      </c>
      <c r="E15" s="16" t="s">
        <v>41</v>
      </c>
      <c r="F15" s="18">
        <v>17.207000000000001</v>
      </c>
      <c r="G15" s="88" t="s">
        <v>42</v>
      </c>
      <c r="H15" s="19"/>
      <c r="I15" s="19"/>
      <c r="J15" s="19"/>
      <c r="K15" s="19"/>
      <c r="L15" s="19"/>
      <c r="M15" s="19"/>
      <c r="N15" s="19"/>
      <c r="O15" s="19"/>
      <c r="P15" s="86">
        <v>1</v>
      </c>
      <c r="Q15" s="86"/>
      <c r="R15" s="86"/>
      <c r="S15" s="86"/>
      <c r="T15" s="86"/>
      <c r="U15" s="35">
        <f t="shared" ref="U15:U17" si="0">P15</f>
        <v>1</v>
      </c>
    </row>
    <row r="16" spans="1:21" s="7" customFormat="1" ht="15" hidden="1" x14ac:dyDescent="0.35">
      <c r="A16" s="26" t="s">
        <v>44</v>
      </c>
      <c r="B16" s="18" t="s">
        <v>38</v>
      </c>
      <c r="C16" s="16" t="s">
        <v>39</v>
      </c>
      <c r="D16" s="16" t="s">
        <v>40</v>
      </c>
      <c r="E16" s="16" t="s">
        <v>45</v>
      </c>
      <c r="F16" s="18" t="s">
        <v>46</v>
      </c>
      <c r="G16" s="88" t="s">
        <v>42</v>
      </c>
      <c r="H16" s="19"/>
      <c r="I16" s="19"/>
      <c r="J16" s="19"/>
      <c r="K16" s="19"/>
      <c r="L16" s="19"/>
      <c r="M16" s="19"/>
      <c r="N16" s="19"/>
      <c r="O16" s="19"/>
      <c r="P16" s="86">
        <f>76838.21-1</f>
        <v>76837.210000000006</v>
      </c>
      <c r="Q16" s="86"/>
      <c r="R16" s="86"/>
      <c r="S16" s="86"/>
      <c r="T16" s="86"/>
      <c r="U16" s="35">
        <f t="shared" si="0"/>
        <v>76837.210000000006</v>
      </c>
    </row>
    <row r="17" spans="1:22" s="7" customFormat="1" ht="15" hidden="1" x14ac:dyDescent="0.35">
      <c r="A17" s="26" t="s">
        <v>44</v>
      </c>
      <c r="B17" s="18" t="s">
        <v>43</v>
      </c>
      <c r="C17" s="16" t="s">
        <v>39</v>
      </c>
      <c r="D17" s="16" t="s">
        <v>40</v>
      </c>
      <c r="E17" s="16" t="s">
        <v>45</v>
      </c>
      <c r="F17" s="18" t="s">
        <v>46</v>
      </c>
      <c r="G17" s="88" t="s">
        <v>42</v>
      </c>
      <c r="H17" s="19"/>
      <c r="I17" s="19"/>
      <c r="J17" s="19"/>
      <c r="K17" s="19"/>
      <c r="L17" s="19"/>
      <c r="M17" s="19"/>
      <c r="N17" s="19"/>
      <c r="O17" s="19"/>
      <c r="P17" s="86">
        <v>1</v>
      </c>
      <c r="Q17" s="86"/>
      <c r="R17" s="86"/>
      <c r="S17" s="86"/>
      <c r="T17" s="86"/>
      <c r="U17" s="35">
        <f t="shared" si="0"/>
        <v>1</v>
      </c>
    </row>
    <row r="18" spans="1:22" s="7" customFormat="1" ht="15" hidden="1" x14ac:dyDescent="0.35">
      <c r="A18" s="91" t="s">
        <v>47</v>
      </c>
      <c r="B18" s="18" t="s">
        <v>38</v>
      </c>
      <c r="C18" s="92" t="s">
        <v>48</v>
      </c>
      <c r="D18" s="92" t="s">
        <v>49</v>
      </c>
      <c r="E18" s="16" t="s">
        <v>50</v>
      </c>
      <c r="F18" s="18"/>
      <c r="G18" s="90"/>
      <c r="H18" s="19"/>
      <c r="I18" s="19"/>
      <c r="J18" s="19"/>
      <c r="K18" s="19"/>
      <c r="L18" s="19"/>
      <c r="M18" s="19"/>
      <c r="N18" s="19"/>
      <c r="O18" s="19"/>
      <c r="P18" s="86"/>
      <c r="Q18" s="86"/>
      <c r="R18" s="86">
        <v>17677.349999999999</v>
      </c>
      <c r="S18" s="86"/>
      <c r="T18" s="86"/>
      <c r="U18" s="35">
        <f>R18</f>
        <v>17677.349999999999</v>
      </c>
    </row>
    <row r="19" spans="1:22" s="7" customFormat="1" ht="15" hidden="1" x14ac:dyDescent="0.35">
      <c r="A19" s="91" t="s">
        <v>51</v>
      </c>
      <c r="B19" s="18" t="s">
        <v>38</v>
      </c>
      <c r="C19" s="93" t="s">
        <v>52</v>
      </c>
      <c r="D19" s="93" t="s">
        <v>53</v>
      </c>
      <c r="E19" s="16" t="s">
        <v>54</v>
      </c>
      <c r="F19" s="18"/>
      <c r="G19" s="90"/>
      <c r="H19" s="19"/>
      <c r="I19" s="19"/>
      <c r="J19" s="19"/>
      <c r="K19" s="19"/>
      <c r="L19" s="19"/>
      <c r="M19" s="19"/>
      <c r="N19" s="19"/>
      <c r="O19" s="19"/>
      <c r="P19" s="86"/>
      <c r="Q19" s="86"/>
      <c r="R19" s="86">
        <v>10150</v>
      </c>
      <c r="S19" s="86"/>
      <c r="T19" s="86"/>
      <c r="U19" s="35">
        <f>R19</f>
        <v>10150</v>
      </c>
    </row>
    <row r="20" spans="1:22" s="41" customFormat="1" ht="15.5" hidden="1" x14ac:dyDescent="0.35">
      <c r="A20" s="91" t="s">
        <v>55</v>
      </c>
      <c r="B20" s="18" t="s">
        <v>38</v>
      </c>
      <c r="C20" s="96" t="s">
        <v>56</v>
      </c>
      <c r="D20" s="96" t="s">
        <v>57</v>
      </c>
      <c r="E20" s="16" t="s">
        <v>58</v>
      </c>
      <c r="F20" s="30"/>
      <c r="G20" s="37"/>
      <c r="H20" s="38"/>
      <c r="I20" s="39"/>
      <c r="J20" s="39"/>
      <c r="K20" s="39"/>
      <c r="L20" s="39"/>
      <c r="M20" s="39"/>
      <c r="N20" s="39"/>
      <c r="O20" s="39"/>
      <c r="P20" s="38"/>
      <c r="Q20" s="38"/>
      <c r="R20" s="38"/>
      <c r="S20" s="38">
        <v>13258.01</v>
      </c>
      <c r="T20" s="38"/>
      <c r="U20" s="35">
        <f>S20</f>
        <v>13258.01</v>
      </c>
    </row>
    <row r="21" spans="1:22" s="41" customFormat="1" ht="15.5" x14ac:dyDescent="0.35">
      <c r="A21" s="91" t="s">
        <v>114</v>
      </c>
      <c r="B21" s="18" t="s">
        <v>38</v>
      </c>
      <c r="C21" s="99" t="s">
        <v>115</v>
      </c>
      <c r="D21" s="16" t="s">
        <v>116</v>
      </c>
      <c r="E21" s="16" t="s">
        <v>117</v>
      </c>
      <c r="F21" s="45"/>
      <c r="G21" s="37"/>
      <c r="H21" s="38"/>
      <c r="I21" s="39"/>
      <c r="J21" s="39"/>
      <c r="K21" s="39"/>
      <c r="L21" s="39"/>
      <c r="M21" s="39"/>
      <c r="N21" s="39"/>
      <c r="O21" s="39"/>
      <c r="P21" s="38"/>
      <c r="Q21" s="38"/>
      <c r="R21" s="38"/>
      <c r="S21" s="38"/>
      <c r="T21" s="38">
        <v>38779.134998994588</v>
      </c>
      <c r="U21" s="35">
        <f>T21</f>
        <v>38779.134998994588</v>
      </c>
    </row>
    <row r="22" spans="1:22" s="41" customFormat="1" ht="15.5" x14ac:dyDescent="0.35">
      <c r="A22" s="42"/>
      <c r="B22" s="43"/>
      <c r="C22" s="30"/>
      <c r="D22" s="44"/>
      <c r="E22" s="45"/>
      <c r="F22" s="37"/>
      <c r="G22" s="3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0"/>
    </row>
    <row r="23" spans="1:22" s="41" customFormat="1" ht="15.5" hidden="1" x14ac:dyDescent="0.35">
      <c r="A23" s="47" t="s">
        <v>23</v>
      </c>
      <c r="B23" s="37"/>
      <c r="C23" s="48"/>
      <c r="D23" s="48"/>
      <c r="E23" s="49"/>
      <c r="F23" s="37"/>
      <c r="G23" s="37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0"/>
    </row>
    <row r="24" spans="1:22" s="41" customFormat="1" ht="15.5" hidden="1" x14ac:dyDescent="0.35">
      <c r="A24" s="30" t="s">
        <v>59</v>
      </c>
      <c r="B24" s="37"/>
      <c r="C24" s="50"/>
      <c r="D24" s="48"/>
      <c r="E24" s="51"/>
      <c r="F24" s="37"/>
      <c r="G24" s="3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0"/>
    </row>
    <row r="25" spans="1:22" s="41" customFormat="1" ht="15.5" hidden="1" x14ac:dyDescent="0.35">
      <c r="A25" s="81" t="s">
        <v>60</v>
      </c>
      <c r="B25" s="18" t="s">
        <v>26</v>
      </c>
      <c r="C25" s="28" t="s">
        <v>61</v>
      </c>
      <c r="D25" s="28" t="s">
        <v>62</v>
      </c>
      <c r="E25" s="82" t="s">
        <v>63</v>
      </c>
      <c r="F25" s="27">
        <v>17.800999999999998</v>
      </c>
      <c r="G25" s="68" t="s">
        <v>64</v>
      </c>
      <c r="H25" s="46"/>
      <c r="I25" s="46"/>
      <c r="J25" s="46">
        <v>25990</v>
      </c>
      <c r="K25" s="46"/>
      <c r="L25" s="46">
        <v>3340.752080000002</v>
      </c>
      <c r="M25" s="46"/>
      <c r="N25" s="46"/>
      <c r="O25" s="46"/>
      <c r="P25" s="46"/>
      <c r="Q25" s="46"/>
      <c r="R25" s="46"/>
      <c r="S25" s="46"/>
      <c r="T25" s="46"/>
      <c r="U25" s="40">
        <f>SUM(J25:L25)</f>
        <v>29330.752080000002</v>
      </c>
    </row>
    <row r="26" spans="1:22" s="11" customFormat="1" ht="15.5" hidden="1" x14ac:dyDescent="0.35">
      <c r="A26" s="52" t="s">
        <v>65</v>
      </c>
      <c r="B26" s="16" t="s">
        <v>66</v>
      </c>
      <c r="C26" s="28" t="s">
        <v>61</v>
      </c>
      <c r="D26" s="16" t="s">
        <v>62</v>
      </c>
      <c r="E26" s="82" t="s">
        <v>67</v>
      </c>
      <c r="F26" s="27">
        <v>17.800999999999998</v>
      </c>
      <c r="G26" s="83" t="s">
        <v>64</v>
      </c>
      <c r="H26" s="84"/>
      <c r="I26" s="84"/>
      <c r="J26" s="84"/>
      <c r="K26" s="84">
        <v>12760.4</v>
      </c>
      <c r="L26" s="84"/>
      <c r="M26" s="84"/>
      <c r="N26" s="84"/>
      <c r="O26" s="84"/>
      <c r="P26" s="84"/>
      <c r="Q26" s="84"/>
      <c r="R26" s="84"/>
      <c r="S26" s="84"/>
      <c r="T26" s="84"/>
      <c r="U26" s="35">
        <f>K26</f>
        <v>12760.4</v>
      </c>
    </row>
    <row r="27" spans="1:22" s="41" customFormat="1" ht="15.5" hidden="1" x14ac:dyDescent="0.35">
      <c r="A27" s="52"/>
      <c r="B27" s="36"/>
      <c r="C27" s="30"/>
      <c r="D27" s="50"/>
      <c r="E27" s="30"/>
      <c r="F27" s="30"/>
      <c r="G27" s="30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0"/>
      <c r="V27" s="54"/>
    </row>
    <row r="28" spans="1:22" s="41" customFormat="1" ht="15.5" hidden="1" x14ac:dyDescent="0.35">
      <c r="A28" s="42"/>
      <c r="B28" s="36"/>
      <c r="C28" s="50"/>
      <c r="D28" s="48"/>
      <c r="E28" s="50"/>
      <c r="F28" s="36"/>
      <c r="G28" s="3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0"/>
    </row>
    <row r="29" spans="1:22" s="41" customFormat="1" ht="15.5" hidden="1" x14ac:dyDescent="0.35">
      <c r="A29" s="42"/>
      <c r="B29" s="36"/>
      <c r="C29" s="30"/>
      <c r="D29" s="30"/>
      <c r="E29" s="30"/>
      <c r="F29" s="36"/>
      <c r="G29" s="3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0"/>
    </row>
    <row r="30" spans="1:22" s="56" customFormat="1" ht="15.5" hidden="1" x14ac:dyDescent="0.35">
      <c r="A30" s="52"/>
      <c r="B30" s="36"/>
      <c r="C30" s="30"/>
      <c r="D30" s="30"/>
      <c r="E30" s="30"/>
      <c r="F30" s="30"/>
      <c r="G30" s="3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0"/>
    </row>
    <row r="31" spans="1:22" s="41" customFormat="1" ht="15.5" hidden="1" x14ac:dyDescent="0.35">
      <c r="A31" s="52"/>
      <c r="B31" s="36"/>
      <c r="C31" s="30"/>
      <c r="D31" s="30"/>
      <c r="E31" s="30"/>
      <c r="F31" s="30"/>
      <c r="G31" s="30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0"/>
    </row>
    <row r="32" spans="1:22" s="41" customFormat="1" ht="15.5" hidden="1" x14ac:dyDescent="0.35">
      <c r="A32" s="47" t="s">
        <v>23</v>
      </c>
      <c r="B32" s="55"/>
      <c r="C32" s="57"/>
      <c r="D32" s="57"/>
      <c r="E32" s="58"/>
      <c r="F32" s="33"/>
      <c r="G32" s="3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0"/>
    </row>
    <row r="33" spans="1:22" s="41" customFormat="1" ht="15.5" hidden="1" x14ac:dyDescent="0.35">
      <c r="A33" s="30" t="s">
        <v>68</v>
      </c>
      <c r="B33" s="55"/>
      <c r="C33" s="57"/>
      <c r="D33" s="57"/>
      <c r="E33" s="58"/>
      <c r="F33" s="33"/>
      <c r="G33" s="3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0"/>
    </row>
    <row r="34" spans="1:22" s="41" customFormat="1" ht="15.5" hidden="1" x14ac:dyDescent="0.35">
      <c r="A34" s="70" t="s">
        <v>69</v>
      </c>
      <c r="B34" s="72" t="s">
        <v>26</v>
      </c>
      <c r="C34" s="73" t="s">
        <v>70</v>
      </c>
      <c r="D34" s="74" t="s">
        <v>71</v>
      </c>
      <c r="E34" s="74" t="s">
        <v>72</v>
      </c>
      <c r="F34" s="74">
        <v>17.225000000000001</v>
      </c>
      <c r="G34" s="75" t="s">
        <v>73</v>
      </c>
      <c r="H34" s="46">
        <f>100431-1</f>
        <v>100430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0"/>
    </row>
    <row r="35" spans="1:22" s="41" customFormat="1" ht="15.5" hidden="1" x14ac:dyDescent="0.35">
      <c r="A35" s="71" t="s">
        <v>69</v>
      </c>
      <c r="B35" s="76" t="s">
        <v>74</v>
      </c>
      <c r="C35" s="77" t="s">
        <v>70</v>
      </c>
      <c r="D35" s="78" t="s">
        <v>71</v>
      </c>
      <c r="E35" s="78" t="s">
        <v>72</v>
      </c>
      <c r="F35" s="78">
        <v>17.225000000000001</v>
      </c>
      <c r="G35" s="75" t="s">
        <v>73</v>
      </c>
      <c r="H35" s="46">
        <v>1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0"/>
    </row>
    <row r="36" spans="1:22" s="41" customFormat="1" ht="15.5" hidden="1" x14ac:dyDescent="0.35">
      <c r="A36" s="52"/>
      <c r="B36" s="36"/>
      <c r="C36" s="30"/>
      <c r="D36" s="30"/>
      <c r="E36" s="30"/>
      <c r="F36" s="30"/>
      <c r="G36" s="30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0"/>
      <c r="V36" s="59"/>
    </row>
    <row r="37" spans="1:22" s="41" customFormat="1" ht="15.5" hidden="1" x14ac:dyDescent="0.35">
      <c r="A37" s="42"/>
      <c r="B37" s="36"/>
      <c r="C37" s="50"/>
      <c r="D37" s="50"/>
      <c r="E37" s="51"/>
      <c r="F37" s="30"/>
      <c r="G37" s="30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0"/>
    </row>
    <row r="38" spans="1:22" s="56" customFormat="1" ht="15.5" hidden="1" x14ac:dyDescent="0.35">
      <c r="A38" s="60"/>
      <c r="B38" s="55"/>
      <c r="C38" s="57"/>
      <c r="D38" s="57"/>
      <c r="E38" s="57"/>
      <c r="F38" s="55"/>
      <c r="G38" s="5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0"/>
    </row>
    <row r="39" spans="1:22" s="56" customFormat="1" ht="15.5" hidden="1" x14ac:dyDescent="0.35">
      <c r="A39" s="47" t="s">
        <v>23</v>
      </c>
      <c r="B39" s="55"/>
      <c r="C39" s="57"/>
      <c r="D39" s="57"/>
      <c r="E39" s="57"/>
      <c r="F39" s="55"/>
      <c r="G39" s="55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0"/>
    </row>
    <row r="40" spans="1:22" s="56" customFormat="1" ht="15.5" hidden="1" x14ac:dyDescent="0.35">
      <c r="A40" s="30" t="s">
        <v>75</v>
      </c>
      <c r="B40" s="55"/>
      <c r="C40" s="57"/>
      <c r="D40" s="57"/>
      <c r="E40" s="57"/>
      <c r="F40" s="33"/>
      <c r="G40" s="33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0"/>
    </row>
    <row r="41" spans="1:22" s="41" customFormat="1" ht="15.5" hidden="1" x14ac:dyDescent="0.35">
      <c r="A41" s="66" t="s">
        <v>76</v>
      </c>
      <c r="B41" s="18" t="s">
        <v>38</v>
      </c>
      <c r="C41" s="67" t="s">
        <v>77</v>
      </c>
      <c r="D41" s="15" t="s">
        <v>78</v>
      </c>
      <c r="E41" s="15">
        <v>6501</v>
      </c>
      <c r="F41" s="18">
        <v>17.259</v>
      </c>
      <c r="G41" s="68" t="s">
        <v>79</v>
      </c>
      <c r="H41" s="62"/>
      <c r="I41" s="62"/>
      <c r="J41" s="62"/>
      <c r="K41" s="62"/>
      <c r="L41" s="62"/>
      <c r="M41" s="62"/>
      <c r="N41" s="62"/>
      <c r="O41" s="62">
        <v>1036982</v>
      </c>
      <c r="P41" s="62"/>
      <c r="Q41" s="62"/>
      <c r="R41" s="62"/>
      <c r="S41" s="62"/>
      <c r="T41" s="62"/>
      <c r="U41" s="40">
        <f>O41</f>
        <v>1036982</v>
      </c>
    </row>
    <row r="42" spans="1:22" s="41" customFormat="1" ht="15.5" hidden="1" x14ac:dyDescent="0.35">
      <c r="A42" s="66" t="s">
        <v>76</v>
      </c>
      <c r="B42" s="18" t="s">
        <v>43</v>
      </c>
      <c r="C42" s="67" t="s">
        <v>77</v>
      </c>
      <c r="D42" s="15" t="s">
        <v>78</v>
      </c>
      <c r="E42" s="15">
        <v>6501</v>
      </c>
      <c r="F42" s="18">
        <v>17.259</v>
      </c>
      <c r="G42" s="68" t="s">
        <v>79</v>
      </c>
      <c r="H42" s="63"/>
      <c r="I42" s="63"/>
      <c r="J42" s="63"/>
      <c r="K42" s="63"/>
      <c r="L42" s="63"/>
      <c r="M42" s="63"/>
      <c r="N42" s="63"/>
      <c r="O42" s="63">
        <v>1</v>
      </c>
      <c r="P42" s="63"/>
      <c r="Q42" s="63"/>
      <c r="R42" s="63"/>
      <c r="S42" s="63"/>
      <c r="T42" s="63"/>
      <c r="U42" s="40">
        <f t="shared" ref="U42:U46" si="1">O42</f>
        <v>1</v>
      </c>
    </row>
    <row r="43" spans="1:22" s="41" customFormat="1" ht="15.5" hidden="1" x14ac:dyDescent="0.35">
      <c r="A43" s="26" t="s">
        <v>80</v>
      </c>
      <c r="B43" s="18" t="s">
        <v>38</v>
      </c>
      <c r="C43" s="67" t="s">
        <v>81</v>
      </c>
      <c r="D43" s="16" t="s">
        <v>82</v>
      </c>
      <c r="E43" s="16">
        <v>6502</v>
      </c>
      <c r="F43" s="16">
        <v>17.257999999999999</v>
      </c>
      <c r="G43" s="68" t="s">
        <v>79</v>
      </c>
      <c r="H43" s="46"/>
      <c r="I43" s="46"/>
      <c r="J43" s="46"/>
      <c r="K43" s="46"/>
      <c r="L43" s="46"/>
      <c r="M43" s="46"/>
      <c r="N43" s="46"/>
      <c r="O43" s="46">
        <v>177996</v>
      </c>
      <c r="P43" s="46"/>
      <c r="Q43" s="46"/>
      <c r="R43" s="46"/>
      <c r="S43" s="46"/>
      <c r="T43" s="46"/>
      <c r="U43" s="40">
        <f t="shared" si="1"/>
        <v>177996</v>
      </c>
    </row>
    <row r="44" spans="1:22" s="41" customFormat="1" ht="15.5" hidden="1" x14ac:dyDescent="0.35">
      <c r="A44" s="26" t="s">
        <v>80</v>
      </c>
      <c r="B44" s="18" t="s">
        <v>43</v>
      </c>
      <c r="C44" s="67" t="s">
        <v>81</v>
      </c>
      <c r="D44" s="16" t="s">
        <v>82</v>
      </c>
      <c r="E44" s="16">
        <v>6502</v>
      </c>
      <c r="F44" s="16">
        <v>17.257999999999999</v>
      </c>
      <c r="G44" s="68" t="s">
        <v>79</v>
      </c>
      <c r="H44" s="46"/>
      <c r="I44" s="46"/>
      <c r="J44" s="46"/>
      <c r="K44" s="46"/>
      <c r="L44" s="46"/>
      <c r="M44" s="46"/>
      <c r="N44" s="46"/>
      <c r="O44" s="46">
        <v>1</v>
      </c>
      <c r="P44" s="46"/>
      <c r="Q44" s="46"/>
      <c r="R44" s="46"/>
      <c r="S44" s="46"/>
      <c r="T44" s="46"/>
      <c r="U44" s="40">
        <f t="shared" si="1"/>
        <v>1</v>
      </c>
    </row>
    <row r="45" spans="1:22" s="56" customFormat="1" ht="15.5" hidden="1" x14ac:dyDescent="0.35">
      <c r="A45" s="69" t="s">
        <v>83</v>
      </c>
      <c r="B45" s="18" t="s">
        <v>38</v>
      </c>
      <c r="C45" s="67" t="s">
        <v>84</v>
      </c>
      <c r="D45" s="16" t="s">
        <v>85</v>
      </c>
      <c r="E45" s="16">
        <v>6503</v>
      </c>
      <c r="F45" s="16">
        <v>17.277999999999999</v>
      </c>
      <c r="G45" s="68" t="s">
        <v>79</v>
      </c>
      <c r="H45" s="62"/>
      <c r="I45" s="62"/>
      <c r="J45" s="62"/>
      <c r="K45" s="62"/>
      <c r="L45" s="62"/>
      <c r="M45" s="62"/>
      <c r="N45" s="62"/>
      <c r="O45" s="62">
        <v>173029</v>
      </c>
      <c r="P45" s="62"/>
      <c r="Q45" s="62"/>
      <c r="R45" s="62"/>
      <c r="S45" s="62"/>
      <c r="T45" s="62"/>
      <c r="U45" s="40">
        <f t="shared" si="1"/>
        <v>173029</v>
      </c>
    </row>
    <row r="46" spans="1:22" s="56" customFormat="1" ht="15.5" hidden="1" x14ac:dyDescent="0.35">
      <c r="A46" s="69" t="s">
        <v>83</v>
      </c>
      <c r="B46" s="18" t="s">
        <v>43</v>
      </c>
      <c r="C46" s="67" t="s">
        <v>84</v>
      </c>
      <c r="D46" s="16" t="s">
        <v>85</v>
      </c>
      <c r="E46" s="16">
        <v>6503</v>
      </c>
      <c r="F46" s="16">
        <v>17.277999999999999</v>
      </c>
      <c r="G46" s="68" t="s">
        <v>79</v>
      </c>
      <c r="H46" s="62"/>
      <c r="I46" s="62"/>
      <c r="J46" s="62"/>
      <c r="K46" s="62"/>
      <c r="L46" s="62"/>
      <c r="M46" s="62"/>
      <c r="N46" s="62"/>
      <c r="O46" s="62">
        <v>1</v>
      </c>
      <c r="P46" s="62"/>
      <c r="Q46" s="62"/>
      <c r="R46" s="62"/>
      <c r="S46" s="62"/>
      <c r="T46" s="62"/>
      <c r="U46" s="40">
        <f t="shared" si="1"/>
        <v>1</v>
      </c>
    </row>
    <row r="47" spans="1:22" s="56" customFormat="1" ht="15.5" hidden="1" x14ac:dyDescent="0.35">
      <c r="A47" s="42"/>
      <c r="B47" s="36"/>
      <c r="C47" s="30"/>
      <c r="D47" s="30"/>
      <c r="E47" s="30"/>
      <c r="F47" s="30"/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40"/>
    </row>
    <row r="48" spans="1:22" s="56" customFormat="1" ht="15.5" hidden="1" x14ac:dyDescent="0.35">
      <c r="A48" s="26" t="s">
        <v>80</v>
      </c>
      <c r="B48" s="18" t="s">
        <v>38</v>
      </c>
      <c r="C48" s="67" t="s">
        <v>86</v>
      </c>
      <c r="D48" s="16" t="s">
        <v>82</v>
      </c>
      <c r="E48" s="16">
        <v>6502</v>
      </c>
      <c r="F48" s="16">
        <v>17.257999999999999</v>
      </c>
      <c r="G48" s="68" t="s">
        <v>79</v>
      </c>
      <c r="H48" s="62"/>
      <c r="I48" s="62"/>
      <c r="J48" s="62"/>
      <c r="K48" s="62"/>
      <c r="L48" s="62"/>
      <c r="M48" s="62"/>
      <c r="N48" s="62"/>
      <c r="O48" s="62"/>
      <c r="P48" s="62"/>
      <c r="Q48" s="62">
        <v>736614</v>
      </c>
      <c r="R48" s="62"/>
      <c r="S48" s="62"/>
      <c r="T48" s="62"/>
      <c r="U48" s="40">
        <f>Q48</f>
        <v>736614</v>
      </c>
    </row>
    <row r="49" spans="1:22" s="56" customFormat="1" ht="15.5" hidden="1" x14ac:dyDescent="0.35">
      <c r="A49" s="26" t="s">
        <v>80</v>
      </c>
      <c r="B49" s="18" t="s">
        <v>43</v>
      </c>
      <c r="C49" s="67" t="s">
        <v>86</v>
      </c>
      <c r="D49" s="16" t="s">
        <v>82</v>
      </c>
      <c r="E49" s="16">
        <v>6502</v>
      </c>
      <c r="F49" s="16">
        <v>17.257999999999999</v>
      </c>
      <c r="G49" s="68" t="s">
        <v>79</v>
      </c>
      <c r="H49" s="62"/>
      <c r="I49" s="62"/>
      <c r="J49" s="62"/>
      <c r="K49" s="62"/>
      <c r="L49" s="62"/>
      <c r="M49" s="62"/>
      <c r="N49" s="62"/>
      <c r="O49" s="62"/>
      <c r="P49" s="62"/>
      <c r="Q49" s="62">
        <v>1</v>
      </c>
      <c r="R49" s="62"/>
      <c r="S49" s="62"/>
      <c r="T49" s="62"/>
      <c r="U49" s="40">
        <f t="shared" ref="U49:U51" si="2">Q49</f>
        <v>1</v>
      </c>
    </row>
    <row r="50" spans="1:22" s="56" customFormat="1" ht="15.5" hidden="1" x14ac:dyDescent="0.35">
      <c r="A50" s="69" t="s">
        <v>83</v>
      </c>
      <c r="B50" s="18" t="s">
        <v>38</v>
      </c>
      <c r="C50" s="67" t="s">
        <v>87</v>
      </c>
      <c r="D50" s="16" t="s">
        <v>85</v>
      </c>
      <c r="E50" s="16">
        <v>6503</v>
      </c>
      <c r="F50" s="16">
        <v>17.277999999999999</v>
      </c>
      <c r="G50" s="68" t="s">
        <v>79</v>
      </c>
      <c r="H50" s="62"/>
      <c r="I50" s="62"/>
      <c r="J50" s="62"/>
      <c r="K50" s="62"/>
      <c r="L50" s="62"/>
      <c r="M50" s="62"/>
      <c r="N50" s="62"/>
      <c r="O50" s="62"/>
      <c r="P50" s="62"/>
      <c r="Q50" s="62">
        <v>637604</v>
      </c>
      <c r="R50" s="62"/>
      <c r="S50" s="62"/>
      <c r="T50" s="62"/>
      <c r="U50" s="40">
        <f t="shared" si="2"/>
        <v>637604</v>
      </c>
    </row>
    <row r="51" spans="1:22" s="56" customFormat="1" ht="15.5" hidden="1" x14ac:dyDescent="0.35">
      <c r="A51" s="69" t="s">
        <v>83</v>
      </c>
      <c r="B51" s="18" t="s">
        <v>43</v>
      </c>
      <c r="C51" s="67" t="s">
        <v>87</v>
      </c>
      <c r="D51" s="16" t="s">
        <v>85</v>
      </c>
      <c r="E51" s="16">
        <v>6503</v>
      </c>
      <c r="F51" s="16">
        <v>17.277999999999999</v>
      </c>
      <c r="G51" s="68" t="s">
        <v>79</v>
      </c>
      <c r="H51" s="64"/>
      <c r="I51" s="64"/>
      <c r="J51" s="64"/>
      <c r="K51" s="64"/>
      <c r="L51" s="64"/>
      <c r="M51" s="64"/>
      <c r="N51" s="64"/>
      <c r="O51" s="64"/>
      <c r="P51" s="64"/>
      <c r="Q51" s="64">
        <v>1</v>
      </c>
      <c r="R51" s="64"/>
      <c r="S51" s="64"/>
      <c r="T51" s="64"/>
      <c r="U51" s="40">
        <f t="shared" si="2"/>
        <v>1</v>
      </c>
    </row>
    <row r="52" spans="1:22" s="41" customFormat="1" ht="15.5" x14ac:dyDescent="0.35">
      <c r="A52" s="42"/>
      <c r="B52" s="36"/>
      <c r="C52" s="53"/>
      <c r="D52" s="30"/>
      <c r="E52" s="36"/>
      <c r="F52" s="30"/>
      <c r="G52" s="30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40"/>
      <c r="V52" s="54"/>
    </row>
    <row r="53" spans="1:22" s="41" customFormat="1" ht="15.5" x14ac:dyDescent="0.35">
      <c r="A53" s="42" t="s">
        <v>88</v>
      </c>
      <c r="B53" s="42"/>
      <c r="C53" s="65"/>
      <c r="D53" s="65"/>
      <c r="E53" s="65"/>
      <c r="F53" s="65"/>
      <c r="G53" s="65"/>
      <c r="H53" s="46">
        <f>SUM(H20:H52)</f>
        <v>100431</v>
      </c>
      <c r="I53" s="46">
        <f>SUM(I22:I52)</f>
        <v>0</v>
      </c>
      <c r="J53" s="46">
        <f>SUM(J25:J29)</f>
        <v>25990</v>
      </c>
      <c r="K53" s="46">
        <f>SUM(K25:K28)</f>
        <v>12760.4</v>
      </c>
      <c r="L53" s="46">
        <f>SUM(L24:L27)</f>
        <v>3340.752080000002</v>
      </c>
      <c r="M53" s="46">
        <f>SUM(M6:M10)</f>
        <v>625308.74</v>
      </c>
      <c r="N53" s="46">
        <f>SUM(N8:N10)</f>
        <v>95000</v>
      </c>
      <c r="O53" s="46">
        <f>SUM(O40:O49)</f>
        <v>1388010</v>
      </c>
      <c r="P53" s="46">
        <f>SUM(P13:P22)</f>
        <v>148838.21000000002</v>
      </c>
      <c r="Q53" s="46">
        <f>SUM(Q47:Q51)</f>
        <v>1374220</v>
      </c>
      <c r="R53" s="46">
        <f>SUM(R13:R22)</f>
        <v>27827.35</v>
      </c>
      <c r="S53" s="46">
        <f>SUM(S13:S20)</f>
        <v>13258.01</v>
      </c>
      <c r="T53" s="46">
        <f>SUM(T21:T22)</f>
        <v>38779.134998994588</v>
      </c>
      <c r="U53" s="40"/>
    </row>
    <row r="54" spans="1:22" s="7" customFormat="1" ht="18" x14ac:dyDescent="0.4">
      <c r="A54" s="21"/>
      <c r="B54" s="22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4"/>
      <c r="P54" s="89"/>
      <c r="Q54" s="89"/>
      <c r="R54" s="89"/>
      <c r="S54" s="89"/>
      <c r="T54" s="89"/>
      <c r="U54" s="25"/>
    </row>
    <row r="55" spans="1:22" ht="15" x14ac:dyDescent="0.35">
      <c r="A55" s="20" t="s">
        <v>89</v>
      </c>
      <c r="B55" s="7"/>
    </row>
    <row r="56" spans="1:22" ht="14.5" hidden="1" x14ac:dyDescent="0.35">
      <c r="A56" s="20" t="s">
        <v>90</v>
      </c>
    </row>
    <row r="57" spans="1:22" ht="14.5" hidden="1" x14ac:dyDescent="0.35">
      <c r="A57" s="20" t="s">
        <v>91</v>
      </c>
    </row>
    <row r="58" spans="1:22" ht="14.5" hidden="1" x14ac:dyDescent="0.35">
      <c r="A58" s="20" t="s">
        <v>92</v>
      </c>
    </row>
    <row r="59" spans="1:22" ht="14.5" hidden="1" x14ac:dyDescent="0.35">
      <c r="A59" s="80" t="s">
        <v>93</v>
      </c>
    </row>
    <row r="60" spans="1:22" ht="14.5" hidden="1" x14ac:dyDescent="0.35">
      <c r="A60" s="20" t="s">
        <v>94</v>
      </c>
    </row>
    <row r="61" spans="1:22" ht="14.5" hidden="1" x14ac:dyDescent="0.35">
      <c r="A61" s="80" t="s">
        <v>95</v>
      </c>
    </row>
    <row r="62" spans="1:22" ht="14.5" hidden="1" x14ac:dyDescent="0.35">
      <c r="A62" s="20" t="s">
        <v>96</v>
      </c>
    </row>
    <row r="63" spans="1:22" ht="14.5" hidden="1" x14ac:dyDescent="0.35">
      <c r="A63" s="80" t="s">
        <v>93</v>
      </c>
    </row>
    <row r="64" spans="1:22" ht="14.5" hidden="1" x14ac:dyDescent="0.35">
      <c r="A64" s="20" t="s">
        <v>97</v>
      </c>
    </row>
    <row r="65" spans="1:1" ht="14.5" hidden="1" x14ac:dyDescent="0.35">
      <c r="A65" s="80" t="s">
        <v>98</v>
      </c>
    </row>
    <row r="66" spans="1:1" ht="14.5" hidden="1" x14ac:dyDescent="0.35">
      <c r="A66" s="20" t="s">
        <v>99</v>
      </c>
    </row>
    <row r="67" spans="1:1" ht="14.5" hidden="1" x14ac:dyDescent="0.35">
      <c r="A67" s="80" t="s">
        <v>100</v>
      </c>
    </row>
    <row r="68" spans="1:1" ht="14.5" hidden="1" x14ac:dyDescent="0.35">
      <c r="A68" s="20" t="s">
        <v>101</v>
      </c>
    </row>
    <row r="69" spans="1:1" ht="14.5" hidden="1" x14ac:dyDescent="0.35">
      <c r="A69" s="20" t="s">
        <v>102</v>
      </c>
    </row>
    <row r="70" spans="1:1" ht="14.5" hidden="1" x14ac:dyDescent="0.35">
      <c r="A70" s="20" t="s">
        <v>103</v>
      </c>
    </row>
    <row r="71" spans="1:1" ht="14.5" hidden="1" x14ac:dyDescent="0.35">
      <c r="A71" s="80" t="s">
        <v>104</v>
      </c>
    </row>
    <row r="72" spans="1:1" ht="14.5" hidden="1" x14ac:dyDescent="0.35">
      <c r="A72" s="20" t="s">
        <v>105</v>
      </c>
    </row>
    <row r="73" spans="1:1" ht="14.5" hidden="1" x14ac:dyDescent="0.35">
      <c r="A73" s="80" t="s">
        <v>102</v>
      </c>
    </row>
    <row r="74" spans="1:1" ht="14.5" hidden="1" x14ac:dyDescent="0.35">
      <c r="A74" s="20" t="s">
        <v>106</v>
      </c>
    </row>
    <row r="75" spans="1:1" ht="14.5" hidden="1" x14ac:dyDescent="0.35">
      <c r="A75" s="80" t="s">
        <v>107</v>
      </c>
    </row>
    <row r="76" spans="1:1" ht="14.5" hidden="1" x14ac:dyDescent="0.35">
      <c r="A76" s="20" t="s">
        <v>108</v>
      </c>
    </row>
    <row r="77" spans="1:1" ht="14.5" hidden="1" x14ac:dyDescent="0.35">
      <c r="A77" s="80" t="s">
        <v>107</v>
      </c>
    </row>
    <row r="78" spans="1:1" ht="14.5" x14ac:dyDescent="0.35">
      <c r="A78" s="20" t="s">
        <v>119</v>
      </c>
    </row>
    <row r="79" spans="1:1" ht="14.5" x14ac:dyDescent="0.35">
      <c r="A79" s="80" t="s">
        <v>118</v>
      </c>
    </row>
    <row r="82" spans="1:1" ht="14.5" x14ac:dyDescent="0.35">
      <c r="A82" s="11" t="s">
        <v>109</v>
      </c>
    </row>
    <row r="83" spans="1:1" ht="14.5" x14ac:dyDescent="0.35">
      <c r="A83" s="11" t="s">
        <v>110</v>
      </c>
    </row>
    <row r="84" spans="1:1" ht="14.5" x14ac:dyDescent="0.35">
      <c r="A84" s="11" t="s">
        <v>111</v>
      </c>
    </row>
    <row r="85" spans="1:1" ht="14.5" x14ac:dyDescent="0.35">
      <c r="A85" s="11" t="s">
        <v>112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F0096D-2F28-4D5B-A27C-A56074B4E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2026-01-20T13:59:32Z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