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WORCESTER BUDGETS/"/>
    </mc:Choice>
  </mc:AlternateContent>
  <xr:revisionPtr revIDLastSave="0" documentId="8_{B670D00F-3ECA-4C85-828B-8620065F7B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ENTRAL" sheetId="2" r:id="rId1"/>
  </sheets>
  <definedNames>
    <definedName name="_xlnm.Print_Area" localSheetId="0">CENTRAL!$A$1:$H$52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6" i="2" l="1"/>
  <c r="R47" i="2"/>
  <c r="R48" i="2"/>
  <c r="R45" i="2"/>
  <c r="Q50" i="2"/>
  <c r="P50" i="2"/>
  <c r="R15" i="2"/>
  <c r="R17" i="2"/>
  <c r="R18" i="2"/>
  <c r="P16" i="2"/>
  <c r="R16" i="2" s="1"/>
  <c r="P14" i="2"/>
  <c r="R14" i="2" s="1"/>
  <c r="O50" i="2"/>
  <c r="R39" i="2"/>
  <c r="R40" i="2"/>
  <c r="R41" i="2"/>
  <c r="R42" i="2"/>
  <c r="R43" i="2"/>
  <c r="R38" i="2"/>
  <c r="R8" i="2"/>
  <c r="N50" i="2"/>
  <c r="M50" i="2"/>
  <c r="R9" i="2"/>
  <c r="L50" i="2"/>
  <c r="R22" i="2"/>
  <c r="K50" i="2"/>
  <c r="R23" i="2"/>
  <c r="J50" i="2"/>
  <c r="H31" i="2"/>
  <c r="I50" i="2"/>
  <c r="H50" i="2" l="1"/>
</calcChain>
</file>

<file path=xl/sharedStrings.xml><?xml version="1.0" encoding="utf-8"?>
<sst xmlns="http://schemas.openxmlformats.org/spreadsheetml/2006/main" count="168" uniqueCount="97">
  <si>
    <t xml:space="preserve"> </t>
  </si>
  <si>
    <t>ONE STOP CAREER CENTERS</t>
  </si>
  <si>
    <t>CENTRAL MA -WORCESTER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</si>
  <si>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</si>
  <si>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</si>
  <si>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</si>
  <si>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</si>
  <si>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</si>
  <si>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</si>
  <si>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</si>
  <si>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</si>
  <si>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</si>
  <si>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</si>
  <si>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</si>
  <si>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</si>
  <si>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</si>
  <si>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</si>
  <si>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</si>
  <si>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</si>
  <si>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TOTAL</t>
  </si>
  <si>
    <t>MMARS DOCUMENT ID</t>
  </si>
  <si>
    <t>CT EOL 26CCWORCSOSWTF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</si>
  <si>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</si>
  <si>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</si>
  <si>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</si>
  <si>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</si>
  <si>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</si>
  <si>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</si>
  <si>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</si>
  <si>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</si>
  <si>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</si>
  <si>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</si>
  <si>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</si>
  <si>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26CCWORCWP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</si>
  <si>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</si>
  <si>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</si>
  <si>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</si>
  <si>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</si>
  <si>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</si>
  <si>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</si>
  <si>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</si>
  <si>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</si>
  <si>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</si>
  <si>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</si>
  <si>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K103</t>
  </si>
  <si>
    <t>CT EOL 26CCWORCVETSUI</t>
  </si>
  <si>
    <t>JVSG</t>
  </si>
  <si>
    <t>FVETS2025</t>
  </si>
  <si>
    <t>7002-6628</t>
  </si>
  <si>
    <t>K109</t>
  </si>
  <si>
    <t>DV35786-21-55-5-25</t>
  </si>
  <si>
    <t xml:space="preserve">JVSG-GOLD </t>
  </si>
  <si>
    <t>JULY 1, 2025-DECEMBER 31, 2025</t>
  </si>
  <si>
    <t>K111</t>
  </si>
  <si>
    <t>CT EOL 26CCWORCNEGREA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</si>
  <si>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</si>
  <si>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</si>
  <si>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</si>
  <si>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</si>
  <si>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</si>
  <si>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</si>
  <si>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</si>
  <si>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</si>
  <si>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</si>
  <si>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</si>
  <si>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</si>
  <si>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</si>
  <si>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</si>
  <si>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</si>
  <si>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</si>
  <si>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</si>
  <si>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</si>
  <si>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</si>
  <si>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</si>
  <si>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</si>
  <si>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</si>
  <si>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</si>
  <si>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</si>
  <si>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</si>
  <si>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</si>
  <si>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</si>
  <si>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</si>
  <si>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</si>
  <si>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</si>
  <si>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</si>
  <si>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</si>
  <si>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</si>
  <si>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</si>
  <si>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</si>
  <si>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VENDOR CUSTOMER CODE</t>
  </si>
  <si>
    <t>VC6000192145</t>
  </si>
  <si>
    <t>UEI #</t>
  </si>
  <si>
    <t>ZDFNGC6F65L3</t>
  </si>
  <si>
    <t>BUDGET #8 FY26</t>
  </si>
  <si>
    <t>BUDGET #8 FY26 OCT 27 2025</t>
  </si>
  <si>
    <t>FWIAADT26B</t>
  </si>
  <si>
    <t>FWIADWK26B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</si>
</sst>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44" fontId="12" fillId="0" borderId="1" xfId="1" applyFont="1" applyFill="1" applyBorder="1"/>
    <xf numFmtId="0" fontId="19" fillId="0" borderId="1" xfId="0" applyFont="1" applyBorder="1"/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7" fontId="14" fillId="0" borderId="1" xfId="0" applyNumberFormat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0" fontId="20" fillId="0" borderId="1" xfId="0" quotePrefix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44" fontId="14" fillId="0" borderId="1" xfId="1" applyFont="1" applyFill="1" applyBorder="1" applyAlignment="1">
      <alignment horizontal="center" wrapText="1"/>
    </xf>
    <xf numFmtId="44" fontId="14" fillId="0" borderId="3" xfId="1" applyFont="1" applyFill="1" applyBorder="1" applyAlignment="1">
      <alignment horizontal="center" wrapText="1"/>
    </xf>
    <xf numFmtId="44" fontId="14" fillId="0" borderId="2" xfId="1" applyFont="1" applyFill="1" applyBorder="1" applyAlignment="1">
      <alignment horizontal="center" wrapText="1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wrapText="1" readingOrder="1"/>
    </xf>
    <xf numFmtId="0" fontId="24" fillId="0" borderId="7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wrapText="1"/>
    </xf>
    <xf numFmtId="49" fontId="12" fillId="0" borderId="1" xfId="0" applyNumberFormat="1" applyFont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8" fontId="12" fillId="0" borderId="1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4" fillId="0" borderId="1" xfId="0" applyFont="1" applyBorder="1" applyAlignment="1">
      <alignment horizontal="center" wrapText="1"/>
    </xf>
    <xf numFmtId="44" fontId="13" fillId="0" borderId="0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2"/>
  <sheetViews>
    <sheetView tabSelected="1" topLeftCell="A49" zoomScale="110" zoomScaleNormal="110" workbookViewId="0">
      <selection activeCell="B74" sqref="B74"/>
    </sheetView>
  </sheetViews>
  <sheetFormatPr defaultColWidth="9.1796875" defaultRowHeight="12" x14ac:dyDescent="0.3"/>
  <cols>
    <col min="1" max="1" width="61.453125" style="3" bestFit="1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31.81640625" style="2" customWidth="1"/>
    <col min="8" max="8" width="21.81640625" style="2" hidden="1" customWidth="1"/>
    <col min="9" max="9" width="15.54296875" style="2" hidden="1" customWidth="1"/>
    <col min="10" max="10" width="12.81640625" style="2" hidden="1" customWidth="1"/>
    <col min="11" max="14" width="15.54296875" style="2" hidden="1" customWidth="1"/>
    <col min="15" max="16" width="21.81640625" style="2" hidden="1" customWidth="1"/>
    <col min="17" max="17" width="21.81640625" style="2" customWidth="1"/>
    <col min="18" max="18" width="15" style="3" hidden="1" customWidth="1"/>
    <col min="19" max="19" width="13.26953125" style="3" bestFit="1" customWidth="1"/>
    <col min="20" max="16384" width="9.1796875" style="3"/>
  </cols>
  <sheetData>
    <row r="1" spans="1:18" ht="20.5" x14ac:dyDescent="0.45">
      <c r="A1" s="3" t="s">
        <v>0</v>
      </c>
      <c r="B1" s="94" t="s">
        <v>1</v>
      </c>
      <c r="C1" s="95"/>
      <c r="D1" s="95"/>
      <c r="E1" s="95"/>
      <c r="F1" s="95"/>
      <c r="G1" s="95"/>
      <c r="H1" s="95"/>
      <c r="I1" s="91"/>
      <c r="J1" s="91"/>
      <c r="K1" s="91"/>
      <c r="L1" s="91"/>
      <c r="M1" s="91"/>
      <c r="N1" s="91"/>
      <c r="O1" s="91"/>
      <c r="P1" s="91"/>
      <c r="Q1" s="91"/>
    </row>
    <row r="2" spans="1:18" ht="20.5" x14ac:dyDescent="0.45">
      <c r="B2" s="90"/>
      <c r="C2" s="90"/>
      <c r="D2" s="90"/>
      <c r="E2" s="8"/>
      <c r="F2" s="8"/>
      <c r="G2" s="8"/>
    </row>
    <row r="3" spans="1:18" ht="20.5" x14ac:dyDescent="0.45">
      <c r="A3" s="4" t="s">
        <v>2</v>
      </c>
      <c r="B3" s="90" t="s">
        <v>3</v>
      </c>
      <c r="C3" s="1"/>
    </row>
    <row r="4" spans="1:18" ht="21" thickBot="1" x14ac:dyDescent="0.5">
      <c r="A4" s="4"/>
      <c r="B4" s="5"/>
      <c r="C4" s="1"/>
    </row>
    <row r="5" spans="1:18" s="11" customFormat="1" ht="29.5" thickBot="1" x14ac:dyDescent="0.4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32" t="s">
        <v>9</v>
      </c>
      <c r="H5" s="10" t="s">
        <v>10</v>
      </c>
      <c r="I5" s="32" t="s">
        <v>11</v>
      </c>
      <c r="J5" s="81" t="s">
        <v>12</v>
      </c>
      <c r="K5" s="81" t="s">
        <v>13</v>
      </c>
      <c r="L5" s="81" t="s">
        <v>14</v>
      </c>
      <c r="M5" s="81" t="s">
        <v>15</v>
      </c>
      <c r="N5" s="81" t="s">
        <v>16</v>
      </c>
      <c r="O5" s="81" t="s">
        <v>17</v>
      </c>
      <c r="P5" s="81" t="s">
        <v>18</v>
      </c>
      <c r="Q5" s="81" t="s">
        <v>93</v>
      </c>
      <c r="R5" s="27" t="s">
        <v>19</v>
      </c>
    </row>
    <row r="6" spans="1:18" s="6" customFormat="1" ht="14.5" hidden="1" x14ac:dyDescent="0.35">
      <c r="A6" s="10" t="s">
        <v>20</v>
      </c>
      <c r="B6" s="12"/>
      <c r="C6" s="13"/>
      <c r="D6" s="13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7"/>
    </row>
    <row r="7" spans="1:18" s="7" customFormat="1" ht="15" hidden="1" x14ac:dyDescent="0.35">
      <c r="A7" s="16" t="s">
        <v>21</v>
      </c>
      <c r="B7" s="12"/>
      <c r="C7" s="13"/>
      <c r="D7" s="13"/>
      <c r="E7" s="14"/>
      <c r="F7" s="15"/>
      <c r="G7" s="15"/>
      <c r="H7" s="16"/>
      <c r="I7" s="16"/>
      <c r="J7" s="16"/>
      <c r="K7" s="16"/>
      <c r="L7" s="16"/>
      <c r="M7" s="16"/>
      <c r="N7" s="16"/>
      <c r="O7" s="16"/>
      <c r="P7" s="16"/>
      <c r="Q7" s="16"/>
      <c r="R7" s="17"/>
    </row>
    <row r="8" spans="1:18" s="7" customFormat="1" ht="15.5" hidden="1" x14ac:dyDescent="0.35">
      <c r="A8" s="26" t="s">
        <v>22</v>
      </c>
      <c r="B8" s="31" t="s">
        <v>23</v>
      </c>
      <c r="C8" s="30" t="s">
        <v>24</v>
      </c>
      <c r="D8" s="34" t="s">
        <v>25</v>
      </c>
      <c r="E8" s="30" t="s">
        <v>26</v>
      </c>
      <c r="F8" s="16" t="s">
        <v>27</v>
      </c>
      <c r="G8" s="16"/>
      <c r="H8" s="19"/>
      <c r="I8" s="19"/>
      <c r="J8" s="19"/>
      <c r="K8" s="19"/>
      <c r="L8" s="19"/>
      <c r="M8" s="19"/>
      <c r="N8" s="88">
        <v>95000</v>
      </c>
      <c r="O8" s="88"/>
      <c r="P8" s="88"/>
      <c r="Q8" s="88"/>
      <c r="R8" s="35">
        <f>SUM(N8)</f>
        <v>95000</v>
      </c>
    </row>
    <row r="9" spans="1:18" s="7" customFormat="1" ht="15" hidden="1" x14ac:dyDescent="0.35">
      <c r="A9" s="29" t="s">
        <v>28</v>
      </c>
      <c r="B9" s="31" t="s">
        <v>23</v>
      </c>
      <c r="C9" s="87" t="s">
        <v>29</v>
      </c>
      <c r="D9" s="34" t="s">
        <v>30</v>
      </c>
      <c r="E9" s="34" t="s">
        <v>31</v>
      </c>
      <c r="F9" s="18" t="s">
        <v>32</v>
      </c>
      <c r="G9" s="18"/>
      <c r="H9" s="19"/>
      <c r="I9" s="19"/>
      <c r="J9" s="19"/>
      <c r="K9" s="19"/>
      <c r="L9" s="19"/>
      <c r="M9" s="89">
        <v>625308.74</v>
      </c>
      <c r="N9" s="88"/>
      <c r="O9" s="88"/>
      <c r="P9" s="88"/>
      <c r="Q9" s="88"/>
      <c r="R9" s="35">
        <f>M9</f>
        <v>625308.74</v>
      </c>
    </row>
    <row r="10" spans="1:18" s="7" customFormat="1" ht="15" hidden="1" x14ac:dyDescent="0.35">
      <c r="A10" s="29"/>
      <c r="B10" s="18"/>
      <c r="C10" s="16"/>
      <c r="D10" s="16"/>
      <c r="E10" s="16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35"/>
    </row>
    <row r="11" spans="1:18" s="7" customFormat="1" ht="15" hidden="1" x14ac:dyDescent="0.35">
      <c r="A11" s="29"/>
      <c r="B11" s="18"/>
      <c r="C11" s="28"/>
      <c r="D11" s="28"/>
      <c r="E11" s="28"/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35"/>
    </row>
    <row r="12" spans="1:18" s="7" customFormat="1" ht="15" hidden="1" x14ac:dyDescent="0.35">
      <c r="A12" s="10" t="s">
        <v>20</v>
      </c>
      <c r="B12" s="18"/>
      <c r="C12" s="28"/>
      <c r="D12" s="28"/>
      <c r="E12" s="28"/>
      <c r="F12" s="18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35"/>
    </row>
    <row r="13" spans="1:18" s="7" customFormat="1" ht="15" hidden="1" x14ac:dyDescent="0.35">
      <c r="A13" s="16" t="s">
        <v>33</v>
      </c>
      <c r="B13" s="18"/>
      <c r="C13" s="28"/>
      <c r="D13" s="28"/>
      <c r="E13" s="28"/>
      <c r="F13" s="18"/>
      <c r="G13" s="18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35"/>
    </row>
    <row r="14" spans="1:18" s="7" customFormat="1" ht="15" hidden="1" x14ac:dyDescent="0.35">
      <c r="A14" s="26" t="s">
        <v>34</v>
      </c>
      <c r="B14" s="18" t="s">
        <v>35</v>
      </c>
      <c r="C14" s="16" t="s">
        <v>36</v>
      </c>
      <c r="D14" s="16" t="s">
        <v>37</v>
      </c>
      <c r="E14" s="16" t="s">
        <v>38</v>
      </c>
      <c r="F14" s="18">
        <v>17.207000000000001</v>
      </c>
      <c r="G14" s="92" t="s">
        <v>39</v>
      </c>
      <c r="H14" s="19"/>
      <c r="I14" s="19"/>
      <c r="J14" s="19"/>
      <c r="K14" s="19"/>
      <c r="L14" s="19"/>
      <c r="M14" s="19"/>
      <c r="N14" s="19"/>
      <c r="O14" s="19"/>
      <c r="P14" s="88">
        <f>72000-1</f>
        <v>71999</v>
      </c>
      <c r="Q14" s="88"/>
      <c r="R14" s="35">
        <f>P14</f>
        <v>71999</v>
      </c>
    </row>
    <row r="15" spans="1:18" s="7" customFormat="1" ht="15" hidden="1" x14ac:dyDescent="0.35">
      <c r="A15" s="26" t="s">
        <v>34</v>
      </c>
      <c r="B15" s="18" t="s">
        <v>40</v>
      </c>
      <c r="C15" s="16" t="s">
        <v>36</v>
      </c>
      <c r="D15" s="16" t="s">
        <v>37</v>
      </c>
      <c r="E15" s="16" t="s">
        <v>38</v>
      </c>
      <c r="F15" s="18">
        <v>17.207000000000001</v>
      </c>
      <c r="G15" s="92" t="s">
        <v>39</v>
      </c>
      <c r="H15" s="19"/>
      <c r="I15" s="19"/>
      <c r="J15" s="19"/>
      <c r="K15" s="19"/>
      <c r="L15" s="19"/>
      <c r="M15" s="19"/>
      <c r="N15" s="19"/>
      <c r="O15" s="19"/>
      <c r="P15" s="88">
        <v>1</v>
      </c>
      <c r="Q15" s="88"/>
      <c r="R15" s="35">
        <f t="shared" ref="R15:R18" si="0">P15</f>
        <v>1</v>
      </c>
    </row>
    <row r="16" spans="1:18" s="7" customFormat="1" ht="15" hidden="1" x14ac:dyDescent="0.35">
      <c r="A16" s="26" t="s">
        <v>41</v>
      </c>
      <c r="B16" s="18" t="s">
        <v>35</v>
      </c>
      <c r="C16" s="16" t="s">
        <v>36</v>
      </c>
      <c r="D16" s="16" t="s">
        <v>37</v>
      </c>
      <c r="E16" s="16" t="s">
        <v>42</v>
      </c>
      <c r="F16" s="18" t="s">
        <v>43</v>
      </c>
      <c r="G16" s="92" t="s">
        <v>39</v>
      </c>
      <c r="H16" s="19"/>
      <c r="I16" s="19"/>
      <c r="J16" s="19"/>
      <c r="K16" s="19"/>
      <c r="L16" s="19"/>
      <c r="M16" s="19"/>
      <c r="N16" s="19"/>
      <c r="O16" s="19"/>
      <c r="P16" s="88">
        <f>76838.21-1</f>
        <v>76837.210000000006</v>
      </c>
      <c r="Q16" s="88"/>
      <c r="R16" s="35">
        <f t="shared" si="0"/>
        <v>76837.210000000006</v>
      </c>
    </row>
    <row r="17" spans="1:19" s="7" customFormat="1" ht="15" hidden="1" x14ac:dyDescent="0.35">
      <c r="A17" s="26" t="s">
        <v>41</v>
      </c>
      <c r="B17" s="18" t="s">
        <v>40</v>
      </c>
      <c r="C17" s="16" t="s">
        <v>36</v>
      </c>
      <c r="D17" s="16" t="s">
        <v>37</v>
      </c>
      <c r="E17" s="16" t="s">
        <v>42</v>
      </c>
      <c r="F17" s="18" t="s">
        <v>43</v>
      </c>
      <c r="G17" s="92" t="s">
        <v>39</v>
      </c>
      <c r="H17" s="19"/>
      <c r="I17" s="19"/>
      <c r="J17" s="19"/>
      <c r="K17" s="19"/>
      <c r="L17" s="19"/>
      <c r="M17" s="19"/>
      <c r="N17" s="19"/>
      <c r="O17" s="19"/>
      <c r="P17" s="88">
        <v>1</v>
      </c>
      <c r="Q17" s="88"/>
      <c r="R17" s="35">
        <f t="shared" si="0"/>
        <v>1</v>
      </c>
    </row>
    <row r="18" spans="1:19" s="43" customFormat="1" ht="15.5" hidden="1" x14ac:dyDescent="0.35">
      <c r="A18" s="36"/>
      <c r="B18" s="37"/>
      <c r="C18" s="38"/>
      <c r="D18" s="30"/>
      <c r="E18" s="30" t="s">
        <v>44</v>
      </c>
      <c r="F18" s="30">
        <v>10.561</v>
      </c>
      <c r="G18" s="39"/>
      <c r="H18" s="40"/>
      <c r="I18" s="41"/>
      <c r="J18" s="41"/>
      <c r="K18" s="41"/>
      <c r="L18" s="41"/>
      <c r="M18" s="41"/>
      <c r="N18" s="41"/>
      <c r="O18" s="41"/>
      <c r="P18" s="40"/>
      <c r="Q18" s="40"/>
      <c r="R18" s="35">
        <f t="shared" si="0"/>
        <v>0</v>
      </c>
    </row>
    <row r="19" spans="1:19" s="43" customFormat="1" ht="15.5" hidden="1" x14ac:dyDescent="0.35">
      <c r="A19" s="44"/>
      <c r="B19" s="45"/>
      <c r="C19" s="30"/>
      <c r="D19" s="46"/>
      <c r="E19" s="47"/>
      <c r="F19" s="39"/>
      <c r="G19" s="39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2"/>
    </row>
    <row r="20" spans="1:19" s="43" customFormat="1" ht="15.5" hidden="1" x14ac:dyDescent="0.35">
      <c r="A20" s="49" t="s">
        <v>20</v>
      </c>
      <c r="B20" s="39"/>
      <c r="C20" s="50"/>
      <c r="D20" s="50"/>
      <c r="E20" s="51"/>
      <c r="F20" s="39"/>
      <c r="G20" s="39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2"/>
    </row>
    <row r="21" spans="1:19" s="43" customFormat="1" ht="15.5" hidden="1" x14ac:dyDescent="0.35">
      <c r="A21" s="30" t="s">
        <v>45</v>
      </c>
      <c r="B21" s="39"/>
      <c r="C21" s="52"/>
      <c r="D21" s="50"/>
      <c r="E21" s="53"/>
      <c r="F21" s="39"/>
      <c r="G21" s="39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2"/>
    </row>
    <row r="22" spans="1:19" s="43" customFormat="1" ht="15.5" hidden="1" x14ac:dyDescent="0.35">
      <c r="A22" s="83" t="s">
        <v>46</v>
      </c>
      <c r="B22" s="18" t="s">
        <v>23</v>
      </c>
      <c r="C22" s="28" t="s">
        <v>47</v>
      </c>
      <c r="D22" s="28" t="s">
        <v>48</v>
      </c>
      <c r="E22" s="84" t="s">
        <v>49</v>
      </c>
      <c r="F22" s="27">
        <v>17.800999999999998</v>
      </c>
      <c r="G22" s="70" t="s">
        <v>50</v>
      </c>
      <c r="H22" s="48"/>
      <c r="I22" s="48"/>
      <c r="J22" s="48">
        <v>25990</v>
      </c>
      <c r="K22" s="48"/>
      <c r="L22" s="48">
        <v>3340.752080000002</v>
      </c>
      <c r="M22" s="48"/>
      <c r="N22" s="48"/>
      <c r="O22" s="48"/>
      <c r="P22" s="48"/>
      <c r="Q22" s="48"/>
      <c r="R22" s="42">
        <f>SUM(J22:L22)</f>
        <v>29330.752080000002</v>
      </c>
    </row>
    <row r="23" spans="1:19" s="11" customFormat="1" ht="15.5" hidden="1" x14ac:dyDescent="0.35">
      <c r="A23" s="54" t="s">
        <v>51</v>
      </c>
      <c r="B23" s="16" t="s">
        <v>52</v>
      </c>
      <c r="C23" s="28" t="s">
        <v>47</v>
      </c>
      <c r="D23" s="16" t="s">
        <v>48</v>
      </c>
      <c r="E23" s="84" t="s">
        <v>53</v>
      </c>
      <c r="F23" s="27">
        <v>17.800999999999998</v>
      </c>
      <c r="G23" s="85" t="s">
        <v>50</v>
      </c>
      <c r="H23" s="86"/>
      <c r="I23" s="86"/>
      <c r="J23" s="86"/>
      <c r="K23" s="86">
        <v>12760.4</v>
      </c>
      <c r="L23" s="86"/>
      <c r="M23" s="86"/>
      <c r="N23" s="86"/>
      <c r="O23" s="86"/>
      <c r="P23" s="86"/>
      <c r="Q23" s="86"/>
      <c r="R23" s="35">
        <f>K23</f>
        <v>12760.4</v>
      </c>
    </row>
    <row r="24" spans="1:19" s="43" customFormat="1" ht="15.5" hidden="1" x14ac:dyDescent="0.35">
      <c r="A24" s="54"/>
      <c r="B24" s="37"/>
      <c r="C24" s="30"/>
      <c r="D24" s="52"/>
      <c r="E24" s="30"/>
      <c r="F24" s="30"/>
      <c r="G24" s="30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2"/>
      <c r="S24" s="56"/>
    </row>
    <row r="25" spans="1:19" s="43" customFormat="1" ht="15.5" hidden="1" x14ac:dyDescent="0.35">
      <c r="A25" s="44"/>
      <c r="B25" s="37"/>
      <c r="C25" s="52"/>
      <c r="D25" s="50"/>
      <c r="E25" s="52"/>
      <c r="F25" s="37"/>
      <c r="G25" s="37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2"/>
    </row>
    <row r="26" spans="1:19" s="43" customFormat="1" ht="15.5" hidden="1" x14ac:dyDescent="0.35">
      <c r="A26" s="44"/>
      <c r="B26" s="37"/>
      <c r="C26" s="30"/>
      <c r="D26" s="30"/>
      <c r="E26" s="30"/>
      <c r="F26" s="37"/>
      <c r="G26" s="37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2"/>
    </row>
    <row r="27" spans="1:19" s="58" customFormat="1" ht="15.5" hidden="1" x14ac:dyDescent="0.35">
      <c r="A27" s="54"/>
      <c r="B27" s="37"/>
      <c r="C27" s="30"/>
      <c r="D27" s="30"/>
      <c r="E27" s="30"/>
      <c r="F27" s="30"/>
      <c r="G27" s="30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2"/>
    </row>
    <row r="28" spans="1:19" s="43" customFormat="1" ht="15.5" hidden="1" x14ac:dyDescent="0.35">
      <c r="A28" s="54"/>
      <c r="B28" s="37"/>
      <c r="C28" s="30"/>
      <c r="D28" s="30"/>
      <c r="E28" s="30"/>
      <c r="F28" s="30"/>
      <c r="G28" s="30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2"/>
    </row>
    <row r="29" spans="1:19" s="43" customFormat="1" ht="15.5" hidden="1" x14ac:dyDescent="0.35">
      <c r="A29" s="49" t="s">
        <v>20</v>
      </c>
      <c r="B29" s="57"/>
      <c r="C29" s="59"/>
      <c r="D29" s="59"/>
      <c r="E29" s="60"/>
      <c r="F29" s="33"/>
      <c r="G29" s="33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2"/>
    </row>
    <row r="30" spans="1:19" s="43" customFormat="1" ht="15.5" hidden="1" x14ac:dyDescent="0.35">
      <c r="A30" s="30" t="s">
        <v>54</v>
      </c>
      <c r="B30" s="57"/>
      <c r="C30" s="59"/>
      <c r="D30" s="59"/>
      <c r="E30" s="60"/>
      <c r="F30" s="33"/>
      <c r="G30" s="33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2"/>
    </row>
    <row r="31" spans="1:19" s="43" customFormat="1" ht="15.5" hidden="1" x14ac:dyDescent="0.35">
      <c r="A31" s="72" t="s">
        <v>55</v>
      </c>
      <c r="B31" s="74" t="s">
        <v>23</v>
      </c>
      <c r="C31" s="75" t="s">
        <v>56</v>
      </c>
      <c r="D31" s="76" t="s">
        <v>57</v>
      </c>
      <c r="E31" s="76" t="s">
        <v>58</v>
      </c>
      <c r="F31" s="76">
        <v>17.225000000000001</v>
      </c>
      <c r="G31" s="77" t="s">
        <v>59</v>
      </c>
      <c r="H31" s="48">
        <f>100431-1</f>
        <v>100430</v>
      </c>
      <c r="I31" s="48"/>
      <c r="J31" s="48"/>
      <c r="K31" s="48"/>
      <c r="L31" s="48"/>
      <c r="M31" s="48"/>
      <c r="N31" s="48"/>
      <c r="O31" s="48"/>
      <c r="P31" s="48"/>
      <c r="Q31" s="48"/>
      <c r="R31" s="42"/>
    </row>
    <row r="32" spans="1:19" s="43" customFormat="1" ht="15.5" hidden="1" x14ac:dyDescent="0.35">
      <c r="A32" s="73" t="s">
        <v>55</v>
      </c>
      <c r="B32" s="78" t="s">
        <v>60</v>
      </c>
      <c r="C32" s="79" t="s">
        <v>56</v>
      </c>
      <c r="D32" s="80" t="s">
        <v>57</v>
      </c>
      <c r="E32" s="80" t="s">
        <v>58</v>
      </c>
      <c r="F32" s="80">
        <v>17.225000000000001</v>
      </c>
      <c r="G32" s="77" t="s">
        <v>59</v>
      </c>
      <c r="H32" s="48">
        <v>1</v>
      </c>
      <c r="I32" s="48"/>
      <c r="J32" s="48"/>
      <c r="K32" s="48"/>
      <c r="L32" s="48"/>
      <c r="M32" s="48"/>
      <c r="N32" s="48"/>
      <c r="O32" s="48"/>
      <c r="P32" s="48"/>
      <c r="Q32" s="48"/>
      <c r="R32" s="42"/>
    </row>
    <row r="33" spans="1:19" s="43" customFormat="1" ht="15.5" hidden="1" x14ac:dyDescent="0.35">
      <c r="A33" s="54"/>
      <c r="B33" s="37"/>
      <c r="C33" s="30"/>
      <c r="D33" s="30"/>
      <c r="E33" s="30"/>
      <c r="F33" s="30"/>
      <c r="G33" s="30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2"/>
      <c r="S33" s="61"/>
    </row>
    <row r="34" spans="1:19" s="43" customFormat="1" ht="15.5" hidden="1" x14ac:dyDescent="0.35">
      <c r="A34" s="44"/>
      <c r="B34" s="37"/>
      <c r="C34" s="52"/>
      <c r="D34" s="52"/>
      <c r="E34" s="53"/>
      <c r="F34" s="30"/>
      <c r="G34" s="30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2"/>
    </row>
    <row r="35" spans="1:19" s="58" customFormat="1" ht="15.5" hidden="1" x14ac:dyDescent="0.35">
      <c r="A35" s="62"/>
      <c r="B35" s="57"/>
      <c r="C35" s="59"/>
      <c r="D35" s="59"/>
      <c r="E35" s="59"/>
      <c r="F35" s="57"/>
      <c r="G35" s="57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2"/>
    </row>
    <row r="36" spans="1:19" s="58" customFormat="1" ht="15.5" x14ac:dyDescent="0.35">
      <c r="A36" s="49" t="s">
        <v>20</v>
      </c>
      <c r="B36" s="57"/>
      <c r="C36" s="59"/>
      <c r="D36" s="59"/>
      <c r="E36" s="59"/>
      <c r="F36" s="57"/>
      <c r="G36" s="57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2"/>
    </row>
    <row r="37" spans="1:19" s="58" customFormat="1" ht="15.5" x14ac:dyDescent="0.35">
      <c r="A37" s="30" t="s">
        <v>61</v>
      </c>
      <c r="B37" s="57"/>
      <c r="C37" s="59"/>
      <c r="D37" s="59"/>
      <c r="E37" s="59"/>
      <c r="F37" s="33"/>
      <c r="G37" s="33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2"/>
    </row>
    <row r="38" spans="1:19" s="43" customFormat="1" ht="15.5" hidden="1" x14ac:dyDescent="0.35">
      <c r="A38" s="68" t="s">
        <v>62</v>
      </c>
      <c r="B38" s="18" t="s">
        <v>35</v>
      </c>
      <c r="C38" s="69" t="s">
        <v>63</v>
      </c>
      <c r="D38" s="15" t="s">
        <v>64</v>
      </c>
      <c r="E38" s="15">
        <v>6501</v>
      </c>
      <c r="F38" s="18">
        <v>17.259</v>
      </c>
      <c r="G38" s="70" t="s">
        <v>65</v>
      </c>
      <c r="H38" s="64"/>
      <c r="I38" s="64"/>
      <c r="J38" s="64"/>
      <c r="K38" s="64"/>
      <c r="L38" s="64"/>
      <c r="M38" s="64"/>
      <c r="N38" s="64"/>
      <c r="O38" s="64">
        <v>1036982</v>
      </c>
      <c r="P38" s="64"/>
      <c r="Q38" s="64"/>
      <c r="R38" s="42">
        <f>O38</f>
        <v>1036982</v>
      </c>
    </row>
    <row r="39" spans="1:19" s="43" customFormat="1" ht="15.5" hidden="1" x14ac:dyDescent="0.35">
      <c r="A39" s="68" t="s">
        <v>62</v>
      </c>
      <c r="B39" s="18" t="s">
        <v>40</v>
      </c>
      <c r="C39" s="69" t="s">
        <v>63</v>
      </c>
      <c r="D39" s="15" t="s">
        <v>64</v>
      </c>
      <c r="E39" s="15">
        <v>6501</v>
      </c>
      <c r="F39" s="18">
        <v>17.259</v>
      </c>
      <c r="G39" s="70" t="s">
        <v>65</v>
      </c>
      <c r="H39" s="65"/>
      <c r="I39" s="65"/>
      <c r="J39" s="65"/>
      <c r="K39" s="65"/>
      <c r="L39" s="65"/>
      <c r="M39" s="65"/>
      <c r="N39" s="65"/>
      <c r="O39" s="65">
        <v>1</v>
      </c>
      <c r="P39" s="65"/>
      <c r="Q39" s="65"/>
      <c r="R39" s="42">
        <f t="shared" ref="R39:R43" si="1">O39</f>
        <v>1</v>
      </c>
    </row>
    <row r="40" spans="1:19" s="43" customFormat="1" ht="15.5" hidden="1" x14ac:dyDescent="0.35">
      <c r="A40" s="26" t="s">
        <v>66</v>
      </c>
      <c r="B40" s="18" t="s">
        <v>35</v>
      </c>
      <c r="C40" s="69" t="s">
        <v>67</v>
      </c>
      <c r="D40" s="16" t="s">
        <v>68</v>
      </c>
      <c r="E40" s="16">
        <v>6502</v>
      </c>
      <c r="F40" s="16">
        <v>17.257999999999999</v>
      </c>
      <c r="G40" s="70" t="s">
        <v>65</v>
      </c>
      <c r="H40" s="48"/>
      <c r="I40" s="48"/>
      <c r="J40" s="48"/>
      <c r="K40" s="48"/>
      <c r="L40" s="48"/>
      <c r="M40" s="48"/>
      <c r="N40" s="48"/>
      <c r="O40" s="48">
        <v>177996</v>
      </c>
      <c r="P40" s="48"/>
      <c r="Q40" s="48"/>
      <c r="R40" s="42">
        <f t="shared" si="1"/>
        <v>177996</v>
      </c>
    </row>
    <row r="41" spans="1:19" s="43" customFormat="1" ht="15.5" hidden="1" x14ac:dyDescent="0.35">
      <c r="A41" s="26" t="s">
        <v>66</v>
      </c>
      <c r="B41" s="18" t="s">
        <v>40</v>
      </c>
      <c r="C41" s="69" t="s">
        <v>67</v>
      </c>
      <c r="D41" s="16" t="s">
        <v>68</v>
      </c>
      <c r="E41" s="16">
        <v>6502</v>
      </c>
      <c r="F41" s="16">
        <v>17.257999999999999</v>
      </c>
      <c r="G41" s="70" t="s">
        <v>65</v>
      </c>
      <c r="H41" s="48"/>
      <c r="I41" s="48"/>
      <c r="J41" s="48"/>
      <c r="K41" s="48"/>
      <c r="L41" s="48"/>
      <c r="M41" s="48"/>
      <c r="N41" s="48"/>
      <c r="O41" s="48">
        <v>1</v>
      </c>
      <c r="P41" s="48"/>
      <c r="Q41" s="48"/>
      <c r="R41" s="42">
        <f t="shared" si="1"/>
        <v>1</v>
      </c>
    </row>
    <row r="42" spans="1:19" s="58" customFormat="1" ht="15.5" hidden="1" x14ac:dyDescent="0.35">
      <c r="A42" s="71" t="s">
        <v>69</v>
      </c>
      <c r="B42" s="18" t="s">
        <v>35</v>
      </c>
      <c r="C42" s="69" t="s">
        <v>70</v>
      </c>
      <c r="D42" s="16" t="s">
        <v>71</v>
      </c>
      <c r="E42" s="16">
        <v>6503</v>
      </c>
      <c r="F42" s="16">
        <v>17.277999999999999</v>
      </c>
      <c r="G42" s="70" t="s">
        <v>65</v>
      </c>
      <c r="H42" s="64"/>
      <c r="I42" s="64"/>
      <c r="J42" s="64"/>
      <c r="K42" s="64"/>
      <c r="L42" s="64"/>
      <c r="M42" s="64"/>
      <c r="N42" s="64"/>
      <c r="O42" s="64">
        <v>173029</v>
      </c>
      <c r="P42" s="64"/>
      <c r="Q42" s="64"/>
      <c r="R42" s="42">
        <f t="shared" si="1"/>
        <v>173029</v>
      </c>
    </row>
    <row r="43" spans="1:19" s="58" customFormat="1" ht="15.5" hidden="1" x14ac:dyDescent="0.35">
      <c r="A43" s="71" t="s">
        <v>69</v>
      </c>
      <c r="B43" s="18" t="s">
        <v>40</v>
      </c>
      <c r="C43" s="69" t="s">
        <v>70</v>
      </c>
      <c r="D43" s="16" t="s">
        <v>71</v>
      </c>
      <c r="E43" s="16">
        <v>6503</v>
      </c>
      <c r="F43" s="16">
        <v>17.277999999999999</v>
      </c>
      <c r="G43" s="70" t="s">
        <v>65</v>
      </c>
      <c r="H43" s="64"/>
      <c r="I43" s="64"/>
      <c r="J43" s="64"/>
      <c r="K43" s="64"/>
      <c r="L43" s="64"/>
      <c r="M43" s="64"/>
      <c r="N43" s="64"/>
      <c r="O43" s="64">
        <v>1</v>
      </c>
      <c r="P43" s="64"/>
      <c r="Q43" s="64"/>
      <c r="R43" s="42">
        <f t="shared" si="1"/>
        <v>1</v>
      </c>
    </row>
    <row r="44" spans="1:19" s="58" customFormat="1" ht="15.5" x14ac:dyDescent="0.35">
      <c r="A44" s="44"/>
      <c r="B44" s="37"/>
      <c r="C44" s="30"/>
      <c r="D44" s="30"/>
      <c r="E44" s="30"/>
      <c r="F44" s="30"/>
      <c r="G44" s="63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42"/>
    </row>
    <row r="45" spans="1:19" s="58" customFormat="1" ht="15.5" x14ac:dyDescent="0.35">
      <c r="A45" s="26" t="s">
        <v>66</v>
      </c>
      <c r="B45" s="18" t="s">
        <v>35</v>
      </c>
      <c r="C45" s="69" t="s">
        <v>95</v>
      </c>
      <c r="D45" s="16" t="s">
        <v>68</v>
      </c>
      <c r="E45" s="16">
        <v>6502</v>
      </c>
      <c r="F45" s="16">
        <v>17.257999999999999</v>
      </c>
      <c r="G45" s="70" t="s">
        <v>65</v>
      </c>
      <c r="H45" s="64"/>
      <c r="I45" s="64"/>
      <c r="J45" s="64"/>
      <c r="K45" s="64"/>
      <c r="L45" s="64"/>
      <c r="M45" s="64"/>
      <c r="N45" s="64"/>
      <c r="O45" s="64"/>
      <c r="P45" s="64"/>
      <c r="Q45" s="64">
        <v>736614</v>
      </c>
      <c r="R45" s="42">
        <f>Q45</f>
        <v>736614</v>
      </c>
    </row>
    <row r="46" spans="1:19" s="58" customFormat="1" ht="15.5" x14ac:dyDescent="0.35">
      <c r="A46" s="26" t="s">
        <v>66</v>
      </c>
      <c r="B46" s="18" t="s">
        <v>40</v>
      </c>
      <c r="C46" s="69" t="s">
        <v>95</v>
      </c>
      <c r="D46" s="16" t="s">
        <v>68</v>
      </c>
      <c r="E46" s="16">
        <v>6502</v>
      </c>
      <c r="F46" s="16">
        <v>17.257999999999999</v>
      </c>
      <c r="G46" s="70" t="s">
        <v>65</v>
      </c>
      <c r="H46" s="64"/>
      <c r="I46" s="64"/>
      <c r="J46" s="64"/>
      <c r="K46" s="64"/>
      <c r="L46" s="64"/>
      <c r="M46" s="64"/>
      <c r="N46" s="64"/>
      <c r="O46" s="64"/>
      <c r="P46" s="64"/>
      <c r="Q46" s="64">
        <v>1</v>
      </c>
      <c r="R46" s="42">
        <f t="shared" ref="R46:R48" si="2">Q46</f>
        <v>1</v>
      </c>
    </row>
    <row r="47" spans="1:19" s="58" customFormat="1" ht="15.5" x14ac:dyDescent="0.35">
      <c r="A47" s="71" t="s">
        <v>69</v>
      </c>
      <c r="B47" s="18" t="s">
        <v>35</v>
      </c>
      <c r="C47" s="69" t="s">
        <v>96</v>
      </c>
      <c r="D47" s="16" t="s">
        <v>71</v>
      </c>
      <c r="E47" s="16">
        <v>6503</v>
      </c>
      <c r="F47" s="16">
        <v>17.277999999999999</v>
      </c>
      <c r="G47" s="70" t="s">
        <v>65</v>
      </c>
      <c r="H47" s="64"/>
      <c r="I47" s="64"/>
      <c r="J47" s="64"/>
      <c r="K47" s="64"/>
      <c r="L47" s="64"/>
      <c r="M47" s="64"/>
      <c r="N47" s="64"/>
      <c r="O47" s="64"/>
      <c r="P47" s="64"/>
      <c r="Q47" s="64">
        <v>637604</v>
      </c>
      <c r="R47" s="42">
        <f t="shared" si="2"/>
        <v>637604</v>
      </c>
    </row>
    <row r="48" spans="1:19" s="58" customFormat="1" ht="15.5" x14ac:dyDescent="0.35">
      <c r="A48" s="71" t="s">
        <v>69</v>
      </c>
      <c r="B48" s="18" t="s">
        <v>40</v>
      </c>
      <c r="C48" s="69" t="s">
        <v>96</v>
      </c>
      <c r="D48" s="16" t="s">
        <v>71</v>
      </c>
      <c r="E48" s="16">
        <v>6503</v>
      </c>
      <c r="F48" s="16">
        <v>17.277999999999999</v>
      </c>
      <c r="G48" s="70" t="s">
        <v>65</v>
      </c>
      <c r="H48" s="66"/>
      <c r="I48" s="66"/>
      <c r="J48" s="66"/>
      <c r="K48" s="66"/>
      <c r="L48" s="66"/>
      <c r="M48" s="66"/>
      <c r="N48" s="66"/>
      <c r="O48" s="66"/>
      <c r="P48" s="66"/>
      <c r="Q48" s="66">
        <v>1</v>
      </c>
      <c r="R48" s="42">
        <f t="shared" si="2"/>
        <v>1</v>
      </c>
    </row>
    <row r="49" spans="1:19" s="43" customFormat="1" ht="15.5" x14ac:dyDescent="0.35">
      <c r="A49" s="44"/>
      <c r="B49" s="37"/>
      <c r="C49" s="55"/>
      <c r="D49" s="30"/>
      <c r="E49" s="37"/>
      <c r="F49" s="30"/>
      <c r="G49" s="30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42"/>
      <c r="S49" s="56"/>
    </row>
    <row r="50" spans="1:19" s="43" customFormat="1" ht="15.5" x14ac:dyDescent="0.35">
      <c r="A50" s="44" t="s">
        <v>72</v>
      </c>
      <c r="B50" s="44"/>
      <c r="C50" s="67"/>
      <c r="D50" s="67"/>
      <c r="E50" s="67"/>
      <c r="F50" s="67"/>
      <c r="G50" s="67"/>
      <c r="H50" s="48">
        <f>SUM(H18:H49)</f>
        <v>100431</v>
      </c>
      <c r="I50" s="48">
        <f>SUM(I19:I49)</f>
        <v>0</v>
      </c>
      <c r="J50" s="48">
        <f>SUM(J22:J26)</f>
        <v>25990</v>
      </c>
      <c r="K50" s="48">
        <f>SUM(K22:K25)</f>
        <v>12760.4</v>
      </c>
      <c r="L50" s="48">
        <f>SUM(L21:L24)</f>
        <v>3340.752080000002</v>
      </c>
      <c r="M50" s="48">
        <f>SUM(M6:M10)</f>
        <v>625308.74</v>
      </c>
      <c r="N50" s="48">
        <f>SUM(N8:N10)</f>
        <v>95000</v>
      </c>
      <c r="O50" s="48">
        <f>SUM(O37:O46)</f>
        <v>1388010</v>
      </c>
      <c r="P50" s="48">
        <f>SUM(P13:P19)</f>
        <v>148838.21000000002</v>
      </c>
      <c r="Q50" s="48">
        <f>SUM(Q44:Q48)</f>
        <v>1374220</v>
      </c>
      <c r="R50" s="42"/>
    </row>
    <row r="51" spans="1:19" s="7" customFormat="1" ht="18" x14ac:dyDescent="0.4">
      <c r="A51" s="21"/>
      <c r="B51" s="22"/>
      <c r="C51" s="23"/>
      <c r="D51" s="23"/>
      <c r="E51" s="23"/>
      <c r="F51" s="23"/>
      <c r="G51" s="23"/>
      <c r="H51" s="24"/>
      <c r="I51" s="24"/>
      <c r="J51" s="24"/>
      <c r="K51" s="24"/>
      <c r="L51" s="24"/>
      <c r="M51" s="24"/>
      <c r="N51" s="24"/>
      <c r="O51" s="24"/>
      <c r="P51" s="93"/>
      <c r="Q51" s="93"/>
      <c r="R51" s="25"/>
    </row>
    <row r="52" spans="1:19" ht="15" x14ac:dyDescent="0.35">
      <c r="A52" s="20" t="s">
        <v>73</v>
      </c>
      <c r="B52" s="7"/>
    </row>
    <row r="53" spans="1:19" ht="14.5" hidden="1" x14ac:dyDescent="0.35">
      <c r="A53" s="20" t="s">
        <v>74</v>
      </c>
    </row>
    <row r="54" spans="1:19" ht="14.5" hidden="1" x14ac:dyDescent="0.35">
      <c r="A54" s="20" t="s">
        <v>75</v>
      </c>
    </row>
    <row r="55" spans="1:19" ht="14.5" hidden="1" x14ac:dyDescent="0.35">
      <c r="A55" s="20" t="s">
        <v>76</v>
      </c>
    </row>
    <row r="56" spans="1:19" ht="14.5" hidden="1" x14ac:dyDescent="0.35">
      <c r="A56" s="82" t="s">
        <v>77</v>
      </c>
    </row>
    <row r="57" spans="1:19" ht="14.5" hidden="1" x14ac:dyDescent="0.35">
      <c r="A57" s="20" t="s">
        <v>78</v>
      </c>
    </row>
    <row r="58" spans="1:19" ht="14.5" hidden="1" x14ac:dyDescent="0.35">
      <c r="A58" s="82" t="s">
        <v>79</v>
      </c>
    </row>
    <row r="59" spans="1:19" ht="14.5" hidden="1" x14ac:dyDescent="0.35">
      <c r="A59" s="20" t="s">
        <v>80</v>
      </c>
    </row>
    <row r="60" spans="1:19" ht="14.5" hidden="1" x14ac:dyDescent="0.35">
      <c r="A60" s="82" t="s">
        <v>77</v>
      </c>
    </row>
    <row r="61" spans="1:19" ht="14.5" hidden="1" x14ac:dyDescent="0.35">
      <c r="A61" s="20" t="s">
        <v>81</v>
      </c>
    </row>
    <row r="62" spans="1:19" ht="14.5" hidden="1" x14ac:dyDescent="0.35">
      <c r="A62" s="82" t="s">
        <v>82</v>
      </c>
    </row>
    <row r="63" spans="1:19" ht="14.5" hidden="1" x14ac:dyDescent="0.35">
      <c r="A63" s="20" t="s">
        <v>83</v>
      </c>
    </row>
    <row r="64" spans="1:19" ht="14.5" hidden="1" x14ac:dyDescent="0.35">
      <c r="A64" s="82" t="s">
        <v>84</v>
      </c>
    </row>
    <row r="65" spans="1:1" ht="14.5" hidden="1" x14ac:dyDescent="0.35">
      <c r="A65" s="20" t="s">
        <v>85</v>
      </c>
    </row>
    <row r="66" spans="1:1" ht="14.5" hidden="1" x14ac:dyDescent="0.35">
      <c r="A66" s="20" t="s">
        <v>86</v>
      </c>
    </row>
    <row r="67" spans="1:1" ht="14.5" hidden="1" x14ac:dyDescent="0.35">
      <c r="A67" s="20" t="s">
        <v>87</v>
      </c>
    </row>
    <row r="68" spans="1:1" ht="14.5" hidden="1" x14ac:dyDescent="0.35">
      <c r="A68" s="82" t="s">
        <v>88</v>
      </c>
    </row>
    <row r="69" spans="1:1" ht="14.5" x14ac:dyDescent="0.35">
      <c r="A69" s="20" t="s">
        <v>94</v>
      </c>
    </row>
    <row r="70" spans="1:1" ht="14.5" x14ac:dyDescent="0.35">
      <c r="A70" s="82" t="s">
        <v>86</v>
      </c>
    </row>
    <row r="79" spans="1:1" ht="14.5" x14ac:dyDescent="0.35">
      <c r="A79" s="11" t="s">
        <v>89</v>
      </c>
    </row>
    <row r="80" spans="1:1" ht="14.5" x14ac:dyDescent="0.35">
      <c r="A80" s="11" t="s">
        <v>90</v>
      </c>
    </row>
    <row r="81" spans="1:1" ht="14.5" x14ac:dyDescent="0.35">
      <c r="A81" s="11" t="s">
        <v>91</v>
      </c>
    </row>
    <row r="82" spans="1:1" ht="14.5" x14ac:dyDescent="0.35">
      <c r="A82" s="11" t="s">
        <v>92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858AE8-9960-436F-9116-838686DDA1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2025-10-27T15:57:35Z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