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https://massgov.sharepoint.com/sites/FWE-TEAMS-DER/Shared Documents/Branches/Capacity Building Branch/Restoration Partnerships/RFRs/FY27_Design/RFR docs/"/>
    </mc:Choice>
  </mc:AlternateContent>
  <xr:revisionPtr revIDLastSave="2472" documentId="8_{69356F70-DAFA-4FC3-BC43-8D4F85737A06}" xr6:coauthVersionLast="47" xr6:coauthVersionMax="47" xr10:uidLastSave="{C352194A-C0C2-4609-BC8D-2AC7722F6A54}"/>
  <bookViews>
    <workbookView xWindow="-28215" yWindow="255" windowWidth="26475" windowHeight="13965" xr2:uid="{4FBAB229-9264-4DEC-9010-3F4FB972F7F6}"/>
  </bookViews>
  <sheets>
    <sheet name="PRJ INFO_REQUIRED" sheetId="1" r:id="rId1"/>
    <sheet name="BUDGET EXAMPLE" sheetId="2" state="hidden" r:id="rId2"/>
    <sheet name="EXAMPLE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5" i="2" l="1"/>
  <c r="R54" i="2"/>
  <c r="F54" i="2"/>
  <c r="F53" i="2"/>
  <c r="H53" i="2"/>
  <c r="J53" i="2"/>
  <c r="L53" i="2"/>
  <c r="Q53" i="2"/>
  <c r="R53" i="2"/>
  <c r="Q52" i="2"/>
  <c r="L52" i="2"/>
  <c r="J52" i="2"/>
  <c r="H52" i="2"/>
  <c r="F52" i="2"/>
  <c r="R52" i="2" s="1"/>
  <c r="Q49" i="2"/>
  <c r="L49" i="2"/>
  <c r="J49" i="2"/>
  <c r="H49" i="2"/>
  <c r="F49" i="2"/>
  <c r="R49" i="2" s="1"/>
  <c r="R50" i="2" s="1"/>
  <c r="R56" i="2" s="1"/>
  <c r="Q46" i="2"/>
  <c r="L46" i="2"/>
  <c r="J46" i="2"/>
  <c r="H46" i="2"/>
  <c r="F46" i="2"/>
  <c r="R46" i="2" s="1"/>
  <c r="R47" i="2" s="1"/>
  <c r="Q17" i="2"/>
  <c r="L17" i="2"/>
  <c r="J17" i="2"/>
  <c r="H17" i="2"/>
  <c r="F17" i="2"/>
  <c r="R17" i="2" s="1"/>
  <c r="Q28" i="2"/>
  <c r="L28" i="2"/>
  <c r="J28" i="2"/>
  <c r="H28" i="2"/>
  <c r="F28" i="2"/>
  <c r="R28" i="2" s="1"/>
  <c r="Q27" i="2"/>
  <c r="L27" i="2"/>
  <c r="J27" i="2"/>
  <c r="H27" i="2"/>
  <c r="F27" i="2"/>
  <c r="R27" i="2" s="1"/>
  <c r="Q26" i="2"/>
  <c r="L26" i="2"/>
  <c r="J26" i="2"/>
  <c r="H26" i="2"/>
  <c r="F26" i="2"/>
  <c r="R26" i="2" s="1"/>
  <c r="Q34" i="2"/>
  <c r="L34" i="2"/>
  <c r="J34" i="2"/>
  <c r="H34" i="2"/>
  <c r="F34" i="2"/>
  <c r="Q22" i="2"/>
  <c r="L22" i="2"/>
  <c r="J22" i="2"/>
  <c r="H22" i="2"/>
  <c r="F22" i="2"/>
  <c r="R22" i="2" s="1"/>
  <c r="Q58" i="2"/>
  <c r="L58" i="2"/>
  <c r="J58" i="2"/>
  <c r="H58" i="2"/>
  <c r="F58" i="2"/>
  <c r="R58" i="2" s="1"/>
  <c r="R59" i="2" s="1"/>
  <c r="Q43" i="2"/>
  <c r="L43" i="2"/>
  <c r="J43" i="2"/>
  <c r="H43" i="2"/>
  <c r="F43" i="2"/>
  <c r="R43" i="2" s="1"/>
  <c r="R44" i="2" s="1"/>
  <c r="Q40" i="2"/>
  <c r="L40" i="2"/>
  <c r="J40" i="2"/>
  <c r="H40" i="2"/>
  <c r="F40" i="2"/>
  <c r="R40" i="2" s="1"/>
  <c r="Q39" i="2"/>
  <c r="L39" i="2"/>
  <c r="J39" i="2"/>
  <c r="H39" i="2"/>
  <c r="F39" i="2"/>
  <c r="R39" i="2" s="1"/>
  <c r="R41" i="2" s="1"/>
  <c r="R34" i="2"/>
  <c r="Q33" i="2"/>
  <c r="L33" i="2"/>
  <c r="J33" i="2"/>
  <c r="H33" i="2"/>
  <c r="F33" i="2"/>
  <c r="R33" i="2" s="1"/>
  <c r="R35" i="2" s="1"/>
  <c r="R36" i="2" s="1"/>
  <c r="Q23" i="2"/>
  <c r="L23" i="2"/>
  <c r="J23" i="2"/>
  <c r="H23" i="2"/>
  <c r="F23" i="2"/>
  <c r="R23" i="2" s="1"/>
  <c r="Q21" i="2"/>
  <c r="L21" i="2"/>
  <c r="J21" i="2"/>
  <c r="H21" i="2"/>
  <c r="F21" i="2"/>
  <c r="R21" i="2" s="1"/>
  <c r="R24" i="2" s="1"/>
  <c r="Q18" i="2"/>
  <c r="L18" i="2"/>
  <c r="J18" i="2"/>
  <c r="H18" i="2"/>
  <c r="F18" i="2"/>
  <c r="R18" i="2" s="1"/>
  <c r="Q12" i="2"/>
  <c r="L12" i="2"/>
  <c r="J12" i="2"/>
  <c r="H12" i="2"/>
  <c r="F12" i="2"/>
  <c r="R12" i="2" s="1"/>
  <c r="Q11" i="2"/>
  <c r="L11" i="2"/>
  <c r="J11" i="2"/>
  <c r="H11" i="2"/>
  <c r="F11" i="2"/>
  <c r="R11" i="2" s="1"/>
  <c r="R13" i="2" s="1"/>
  <c r="R19" i="2" l="1"/>
  <c r="R14" i="2"/>
  <c r="R29" i="2"/>
  <c r="R30" i="2" l="1"/>
  <c r="R6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tc={8203D405-755F-4B70-911C-FC9155B646C9}</author>
    <author>tc={3F362D80-9B16-4B94-BBB2-A372C3681189}</author>
    <author>tc={2652A4EA-B9CF-4791-B21D-0056B352AE03}</author>
    <author>tc={6023C6D0-E224-4463-86EA-3463B1B98EA3}</author>
  </authors>
  <commentList>
    <comment ref="A3" authorId="0" shapeId="0" xr:uid="{8203D405-755F-4B70-911C-FC9155B646C9}">
      <text>
        <t>[Threaded comment]
Your version of Excel allows you to read this threaded comment; however, any edits to it will get removed if the file is opened in a newer version of Excel. Learn more: https://go.microsoft.com/fwlink/?linkid=870924
Comment:
    Please align SOW task #'s with Project task #'s</t>
      </text>
    </comment>
    <comment ref="C3" authorId="1" shapeId="0" xr:uid="{3F362D80-9B16-4B94-BBB2-A372C3681189}">
      <text>
        <t xml:space="preserve">[Threaded comment]
Your version of Excel allows you to read this threaded comment; however, any edits to it will get removed if the file is opened in a newer version of Excel. Learn more: https://go.microsoft.com/fwlink/?linkid=870924
Comment:
    Provide the longitude and latitude for the center of the site. The center of each site is defined as
follows: 
• Wetland Restoration: For sites that have 
multiple restoration treatments (e.g., 
multiple culverts and/or other types of hydrologic obstructions), choose the center of the restoration 
site. For sites that primarily involve replacement / removal of a single culvert to restore hydrology, 
choose the exact location of the culvert or other hydrologic obstruction.
• Dam Removal: The exact location of the dam. 
• Cranberry Bog Restoration: Center of the site. 
18 | Page
Last updated January 2026. 
This document is for DER internal use only.
• Culvert Replacement: The exact location of the culvert. If there are multiple culvert cells, (e.g. road 
impounded wetland crossing) then select the location (1) where the mapped stream network is 
located, or (2) the structure which carries the most flow the majority of the time. 
• Stream Flow Restoration: Center of the stream/system that 
constitutes the site  • Floodplain Restoration: Choose the center of the restoration area. • Culvert Assessments: Latitude and Longitude is not needed.  </t>
      </text>
    </comment>
    <comment ref="G3" authorId="2" shapeId="0" xr:uid="{2652A4EA-B9CF-4791-B21D-0056B352AE03}">
      <text>
        <t>[Threaded comment]
Your version of Excel allows you to read this threaded comment; however, any edits to it will get removed if the file is opened in a newer version of Excel. Learn more: https://go.microsoft.com/fwlink/?linkid=870924
Comment:
    Project Type Definitions: 
Wetland Restoration
Actions that restore the ecological functions of coastal and freshwater wetlands, which have been significantly 
impacted by anthropogenic activities (historic fill, channelization, diversions, undersized crossings, hydrologic 
modification, barriers to inland marsh migration etc.).
Dam Removal
Actions that remove human-made barriers from a river or stream resulting in habitat and ecosystem improvement 
in areas such as water quality, floodplain connectivity, aquatic connectivity, natural flow regime, and ecological 
services.
Cranberry Bog Restoration
Actions that rejuvenate historical wetlands and streams on abandoned or retired cranberry farmland. To date, 
these projects have targeted legacy agricultural impacts that limit natural recovery such as fill, ditches, and altered 
hydrology.
Culvert Replacement
Actions that replace undersized, perched, and/or degraded culverts or bridges located in areas of high ecological 
value with better designed crossings that meet improved structural and environmental design standards and flood 
resiliency criteria. 
Stream Flow
Actions that restore more natural water that flows through streams and rivers.
Floodplain Restoration
Actions that support the recovery of the ecological and resilience functions of river and stream floodplains by reestablishing hydrologic and geomorphic connectivity, restoring dynamic fluvial processes (such as sediment transport, channel migration, and periodic inundation), improving flood management capacity, and providing habitat for floodplain forests and associated species.</t>
      </text>
    </comment>
    <comment ref="I3" authorId="3" shapeId="0" xr:uid="{6023C6D0-E224-4463-86EA-3463B1B98EA3}">
      <text>
        <t xml:space="preserve">[Threaded comment]
Your version of Excel allows you to read this threaded comment; however, any edits to it will get removed if the file is opened in a newer version of Excel. Learn more: https://go.microsoft.com/fwlink/?linkid=870924
Comment:
    Site Description should include condition, setting, impairment, goals and restoration actions and anticipated outcomes/ benefits. See example provided.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tc={6F431254-9EEC-4485-A712-3C52FB6E6EE7}</author>
    <author>tc={168FA4D7-E6AF-4F7B-8705-DD403EAD83D3}</author>
    <author>tc={648A868B-EAAA-4FB4-A24F-B675DAB7F214}</author>
    <author>tc={44A3AC6B-7FC5-4092-ABCA-CABEA130C505}</author>
  </authors>
  <commentList>
    <comment ref="A16" authorId="0" shapeId="0" xr:uid="{6F431254-9EEC-4485-A712-3C52FB6E6EE7}">
      <text>
        <t>[Threaded comment]
Your version of Excel allows you to read this threaded comment; however, any edits to it will get removed if the file is opened in a newer version of Excel. Learn more: https://go.microsoft.com/fwlink/?linkid=870924
Comment:
    Provide list of potential projects, see support info tab</t>
      </text>
    </comment>
    <comment ref="A25" authorId="1" shapeId="0" xr:uid="{168FA4D7-E6AF-4F7B-8705-DD403EAD83D3}">
      <text>
        <t>[Threaded comment]
Your version of Excel allows you to read this threaded comment; however, any edits to it will get removed if the file is opened in a newer version of Excel. Learn more: https://go.microsoft.com/fwlink/?linkid=870924
Comment:
    Provide list of potential towns, see support info tab</t>
      </text>
    </comment>
    <comment ref="A37" authorId="2" shapeId="0" xr:uid="{648A868B-EAAA-4FB4-A24F-B675DAB7F214}">
      <text>
        <t>[Threaded comment]
Your version of Excel allows you to read this threaded comment; however, any edits to it will get removed if the file is opened in a newer version of Excel. Learn more: https://go.microsoft.com/fwlink/?linkid=870924
Comment:
    Maximum allowable budget: 25% of total budget</t>
      </text>
    </comment>
    <comment ref="A51" authorId="3" shapeId="0" xr:uid="{44A3AC6B-7FC5-4092-ABCA-CABEA130C505}">
      <text>
        <t>[Threaded comment]
Your version of Excel allows you to read this threaded comment; however, any edits to it will get removed if the file is opened in a newer version of Excel. Learn more: https://go.microsoft.com/fwlink/?linkid=870924
Comment:
    If this section includes request for funding for training, webinar/ conference, short course, or certificate program, provide additional info as detailed in supporting information tab.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tc={D281C955-C814-4BF6-B2D6-CE9B6E0ED9D8}</author>
    <author>tc={1D3F7E87-F22C-42EC-9D5E-ECDC71BD5E3E}</author>
    <author>tc={A73CB676-513C-4BDF-859C-DD15AF578522}</author>
    <author>tc={F3CF6D2E-FD71-40A6-94B1-7179CA79616F}</author>
    <author>tc={D0663037-1201-4733-9D21-516B3B061E48}</author>
    <author>tc={F855DC2D-8DF1-4E8B-9E33-B1C1F1977EBE}</author>
  </authors>
  <commentList>
    <comment ref="A5" authorId="0" shapeId="0" xr:uid="{D281C955-C814-4BF6-B2D6-CE9B6E0ED9D8}">
      <text>
        <t>[Threaded comment]
Your version of Excel allows you to read this threaded comment; however, any edits to it will get removed if the file is opened in a newer version of Excel. Learn more: https://go.microsoft.com/fwlink/?linkid=870924
Comment:
    Please align SOW task #'s with Project task #'s</t>
      </text>
    </comment>
    <comment ref="C5" authorId="1" shapeId="0" xr:uid="{1D3F7E87-F22C-42EC-9D5E-ECDC71BD5E3E}">
      <text>
        <t xml:space="preserve">[Threaded comment]
Your version of Excel allows you to read this threaded comment; however, any edits to it will get removed if the file is opened in a newer version of Excel. Learn more: https://go.microsoft.com/fwlink/?linkid=870924
Comment:
    Provide the longitude and latitude for the center of the site. The center of each site is defined as
follows: 
• Wetland Restoration: For sites that have 
multiple restoration treatments (e.g., 
multiple culverts and/or other types of hydrologic obstructions), choose the center of the restoration 
site. For sites that primarily involve replacement / removal of a single culvert to restore hydrology, 
choose the exact location of the culvert or other hydrologic obstruction.
• Dam Removal: The exact location of the dam. 
• Cranberry Bog Restoration: Center of the site. 
18 | Page
Last updated January 2026. 
This document is for DER internal use only.
• Culvert Replacement: The exact location of the culvert. If there are multiple culvert cells, (e.g. road 
impounded wetland crossing) then select the location (1) where the mapped stream network is 
located, or (2) the structure which carries the most flow the majority of the time. 
• Stream Flow Restoration: Center of the stream/system that 
constitutes the site  • Floodplain Restoration: Choose the center of the restoration area. • Culvert Assessments: Latitude and Longitude is not needed.  </t>
      </text>
    </comment>
    <comment ref="G5" authorId="2" shapeId="0" xr:uid="{A73CB676-513C-4BDF-859C-DD15AF578522}">
      <text>
        <t>[Threaded comment]
Your version of Excel allows you to read this threaded comment; however, any edits to it will get removed if the file is opened in a newer version of Excel. Learn more: https://go.microsoft.com/fwlink/?linkid=870924
Comment:
    Project Type Definitions: 
Wetland Restoration
Actions that restore the ecological functions of coastal and freshwater wetlands, which have been significantly 
impacted by anthropogenic activities (historic fill, channelization, diversions, undersized crossings, hydrologic 
modification, barriers to inland marsh migration etc.).
Dam Removal
Actions that remove human-made barriers from a river or stream resulting in habitat and ecosystem improvement 
in areas such as water quality, floodplain connectivity, aquatic connectivity, natural flow regime, and ecological 
services.
Cranberry Bog Restoration
Actions that rejuvenate historical wetlands and streams on abandoned or retired cranberry farmland. To date, 
these projects have targeted legacy agricultural impacts that limit natural recovery such as fill, ditches, and altered 
hydrology.
Culvert Replacement
Actions that replace undersized, perched, and/or degraded culverts or bridges located in areas of high ecological 
value with better designed crossings that meet improved structural and environmental design standards and flood 
resiliency criteria. 
Stream Flow
Actions that restore more natural water that flows through streams and rivers.
Floodplain Restoration
Actions that support the recovery of the ecological and resilience functions of river and stream floodplains by reestablishing hydrologic and geomorphic connectivity, restoring dynamic fluvial processes (such as sediment transport, channel migration, and periodic inundation), improving flood management capacity, and providing habitat for floodplain forests and associated species.</t>
      </text>
    </comment>
    <comment ref="I5" authorId="3" shapeId="0" xr:uid="{F3CF6D2E-FD71-40A6-94B1-7179CA79616F}">
      <text>
        <t xml:space="preserve">[Threaded comment]
Your version of Excel allows you to read this threaded comment; however, any edits to it will get removed if the file is opened in a newer version of Excel. Learn more: https://go.microsoft.com/fwlink/?linkid=870924
Comment:
    Site Description should include condition, setting, impairment, goals and restoration actions and anticipated outcomes/ benefits. See example provided. </t>
      </text>
    </comment>
    <comment ref="A11" authorId="4" shapeId="0" xr:uid="{D0663037-1201-4733-9D21-516B3B061E48}">
      <text>
        <t>[Threaded comment]
Your version of Excel allows you to read this threaded comment; however, any edits to it will get removed if the file is opened in a newer version of Excel. Learn more: https://go.microsoft.com/fwlink/?linkid=870924
Comment:
    If more general tasks are proposed in scope of work task 2 (e.g., advancing 1-2 dam removal preliminary designs), the applicant must identify all potential project sites in the Project Form.  Note: Projects not included in the grant application may not be added after contract execution.</t>
      </text>
    </comment>
    <comment ref="C17" authorId="5" shapeId="0" xr:uid="{F855DC2D-8DF1-4E8B-9E33-B1C1F1977EBE}">
      <text>
        <t xml:space="preserve">[Threaded comment]
Your version of Excel allows you to read this threaded comment; however, any edits to it will get removed if the file is opened in a newer version of Excel. Learn more: https://go.microsoft.com/fwlink/?linkid=870924
Comment:
    For sites that have 
multiple restoration treatments (e.g., 
dam removal and floodplain restoration) choose the center of the site. </t>
      </text>
    </comment>
  </commentList>
</comments>
</file>

<file path=xl/sharedStrings.xml><?xml version="1.0" encoding="utf-8"?>
<sst xmlns="http://schemas.openxmlformats.org/spreadsheetml/2006/main" count="223" uniqueCount="153">
  <si>
    <t>[Insert name of parternship] FY27 Parternship Program Grant:  Proposed Restoration Project Information</t>
  </si>
  <si>
    <t xml:space="preserve">Use this template to respond to Application Question 5. Refer to the Examples tab for sample project descritptions. </t>
  </si>
  <si>
    <t>Project Task 2 #</t>
  </si>
  <si>
    <t>Project Name</t>
  </si>
  <si>
    <t>Latitude/ Longitude</t>
  </si>
  <si>
    <t>Municipality (ies)</t>
  </si>
  <si>
    <t>Stream/ water body name</t>
  </si>
  <si>
    <t>Ownership Type</t>
  </si>
  <si>
    <t>Project Type</t>
  </si>
  <si>
    <t>Phase</t>
  </si>
  <si>
    <t>Site Description</t>
  </si>
  <si>
    <t>[Insert name of parternship] FY26 Parternship Program Grant Scope/Budget</t>
  </si>
  <si>
    <t>Project Task Description</t>
  </si>
  <si>
    <t>Deliverables</t>
  </si>
  <si>
    <t>Anticipated Start Date</t>
  </si>
  <si>
    <t>Anticipated End Date</t>
  </si>
  <si>
    <t>GRANT COST DETAILS</t>
  </si>
  <si>
    <t>Total Task (Grant)</t>
  </si>
  <si>
    <t>Project Team Hours</t>
  </si>
  <si>
    <t>Direct Costs</t>
  </si>
  <si>
    <t>Lee Colman/ Restoration Program Manager</t>
  </si>
  <si>
    <t>Jaime Spatina/ Wetland Ecologist</t>
  </si>
  <si>
    <t>Jules Rodriguez/ GIS Analyst</t>
  </si>
  <si>
    <t>Robin Shen/ Senior Planner</t>
  </si>
  <si>
    <t>Description</t>
  </si>
  <si>
    <t>Unit</t>
  </si>
  <si>
    <t>Quantity</t>
  </si>
  <si>
    <t>Unit Cost</t>
  </si>
  <si>
    <t>Total</t>
  </si>
  <si>
    <t>X</t>
  </si>
  <si>
    <t>Tasks to be Completed by June 30, 2026</t>
  </si>
  <si>
    <t>Task 1: Watershed Planning and Project Identification</t>
  </si>
  <si>
    <t>Hours</t>
  </si>
  <si>
    <t xml:space="preserve">Sub-Task 1.1: Partnership Restoration Action Strategy Plan </t>
  </si>
  <si>
    <t xml:space="preserve">Action 1.1.1 Project Partner meetings, coordination and overall project management 	</t>
  </si>
  <si>
    <t>Agendas, meeting minutes</t>
  </si>
  <si>
    <t>Q1</t>
  </si>
  <si>
    <t>Q4</t>
  </si>
  <si>
    <t>Action 1.1.2 Updates to Implementation Plan</t>
  </si>
  <si>
    <t>Updated Implementation Plan and prioritized project lists</t>
  </si>
  <si>
    <t>Total Sub-Task 1 Cost</t>
  </si>
  <si>
    <t>Total Task 1 Cost</t>
  </si>
  <si>
    <t>Task 2: Project Assessment and Feasibility</t>
  </si>
  <si>
    <t>Sub-Task 2.1: Early site assessment and project support building for 3-5 projects</t>
  </si>
  <si>
    <t xml:space="preserve">Action 2.1.1 Project Partner meetings, coordination and overall project management </t>
  </si>
  <si>
    <t>Meeting minutes, agendas</t>
  </si>
  <si>
    <t xml:space="preserve">Action 2.1.2 Initiate site assessment and project support for 3-5 projects  (see support info tab) </t>
  </si>
  <si>
    <t>Background assessment memos</t>
  </si>
  <si>
    <t>Total Sub-Task 2.1 Cost</t>
  </si>
  <si>
    <t xml:space="preserve">Sub-Task 2.2:   Mill Pond Dam Removal </t>
  </si>
  <si>
    <t xml:space="preserve">Action 2.2.1 Project Partner meetings, coordination and overall project management </t>
  </si>
  <si>
    <t>Q2</t>
  </si>
  <si>
    <t xml:space="preserve">Action 2.2.2 Preliminary desktop review and background analysis </t>
  </si>
  <si>
    <t>Action 2.2.3 Geotechnical report and feasibility studies</t>
  </si>
  <si>
    <t xml:space="preserve">SOW's, Geotechnical/ Feasibility Reports, Contracts </t>
  </si>
  <si>
    <t>TAC Engineering Firm - consultants for Geotech/ feasibility</t>
  </si>
  <si>
    <t>Total Sub-Task 2.2 Cost</t>
  </si>
  <si>
    <t>Sub-Task 2.4:   Culvert Assessments and prioritization for 2-3 towns (see attached list)</t>
  </si>
  <si>
    <t xml:space="preserve">Action 2.3.1 Project Partner meetings, coordination and overall project management </t>
  </si>
  <si>
    <t>Action 2.3.2 Culvert assessments</t>
  </si>
  <si>
    <t>photos, NAACC entries</t>
  </si>
  <si>
    <t>Action 2.3.3 Road Stream Crossing Management Plan development (1)</t>
  </si>
  <si>
    <t>Road Stream Crossing Management Plan</t>
  </si>
  <si>
    <t>Q3</t>
  </si>
  <si>
    <t>Total Sub-Task 2.3 Cost</t>
  </si>
  <si>
    <t>Total Task 2 Cost</t>
  </si>
  <si>
    <t xml:space="preserve">Task 3:   Project Management </t>
  </si>
  <si>
    <t xml:space="preserve">Sub-Task 3.1: River meadows wetland restoration </t>
  </si>
  <si>
    <t xml:space="preserve">Action 3.1.1 Project Partner meetings, coordination and overall project management </t>
  </si>
  <si>
    <t>Action 3.1.2 75% design development and permitting initiation</t>
  </si>
  <si>
    <t>SOW, 75% design set, permitting applications</t>
  </si>
  <si>
    <t>RTA Engineering Firm - consultants for 75% design/ permitting</t>
  </si>
  <si>
    <t>Total Sub-Task 3.1 Cost</t>
  </si>
  <si>
    <t>Total Task 3 Cost</t>
  </si>
  <si>
    <t>Task 3: Restoration Technical Assistance</t>
  </si>
  <si>
    <t xml:space="preserve">Sub-Task 3.1: NAACC trainings </t>
  </si>
  <si>
    <t xml:space="preserve">Action 3.1.1  Facilitate and coordinate NAACC trainings </t>
  </si>
  <si>
    <t>memo</t>
  </si>
  <si>
    <t xml:space="preserve">Action 3.1.2  NAACC culvert assessment trainings </t>
  </si>
  <si>
    <t>NAACC consultant</t>
  </si>
  <si>
    <t>Total Sub-Task 4.1 Cost</t>
  </si>
  <si>
    <t>Sub-Task 3.2: Dam removal work group</t>
  </si>
  <si>
    <t>Action 3.2.1  Facilitate regional dam removal working group for regional coordination</t>
  </si>
  <si>
    <t>Total Sub-Task 4.2 Cost</t>
  </si>
  <si>
    <t xml:space="preserve">Sub-Task 3.3: Culvert replacement watershed-wide engagement and outreach </t>
  </si>
  <si>
    <t xml:space="preserve">Action 3.2.1  Provide (5) presentations to municipalities on culvert replacement </t>
  </si>
  <si>
    <t>presentation materials, memo including attendees, photos</t>
  </si>
  <si>
    <t>Sub-Task 3.4: Technical assistance to muncipalities and landowners</t>
  </si>
  <si>
    <t xml:space="preserve">Action 3.2.1  Provide technical assistance to muncipalities and landowners to build understanding and support for advancement of wetland and river restoration projects </t>
  </si>
  <si>
    <t>Total Sub-Task 4.4 Cost</t>
  </si>
  <si>
    <t xml:space="preserve">Sub-Task 3.5: Build restoration knowledge and network </t>
  </si>
  <si>
    <t>Action 3.5.1  Attend MACC conference (see support info tab)</t>
  </si>
  <si>
    <t>Quarterly report update</t>
  </si>
  <si>
    <t>conference cost</t>
  </si>
  <si>
    <t>Action 3.5.2 Attend Dam Busters workshop series (see support info tab)</t>
  </si>
  <si>
    <t>Action 3.5.3  Attend DER peer to peer</t>
  </si>
  <si>
    <t>attendance</t>
  </si>
  <si>
    <t>Total Sub-Task 4.5 Cost</t>
  </si>
  <si>
    <t>Total Task 4 Cost</t>
  </si>
  <si>
    <t>Other Direct Costs (mileage, travel, presentation materials)</t>
  </si>
  <si>
    <t xml:space="preserve"> Mileage</t>
  </si>
  <si>
    <t>federal rate</t>
  </si>
  <si>
    <t>miles</t>
  </si>
  <si>
    <t>Total Other Direct Cost</t>
  </si>
  <si>
    <t>Total FY26 Grant</t>
  </si>
  <si>
    <t>EXAMPLES SHEET - DO NOT ENTER PROJECT INFORMATION</t>
  </si>
  <si>
    <t>Disclaimer: The project examples provided in this application are illustrative only and were created to demonstrate potential project types. While real town and river names may be used, the projects described are hypothetical and do not represent actual, proposed, or funded projects.</t>
  </si>
  <si>
    <t xml:space="preserve">EXAMPLES </t>
  </si>
  <si>
    <t>Task 2.1.1 Advance Great  Swamp Restoration</t>
  </si>
  <si>
    <t>Great Swamp Restoration</t>
  </si>
  <si>
    <t>42.123456, -71.123456</t>
  </si>
  <si>
    <t>Canton</t>
  </si>
  <si>
    <t>Great Swamp</t>
  </si>
  <si>
    <t>Private</t>
  </si>
  <si>
    <t>Wetland Restoration</t>
  </si>
  <si>
    <t>Design/ Permitting</t>
  </si>
  <si>
    <t xml:space="preserve"> The Great Swamp Restoration seeks to restore the 100-acre Great Swamp, which formerly supported an Atlantic white cedar swamp (a globally rare wetland type). A stormwater ditch associated with an adjacent housing development has drained the swamp causing loss of 
the underlying peat soils, and the majority of the cedar forest. The Partnership is working with partners to assess options to improve the hydrology, while maintaining flood protection for the adjacent development.</t>
  </si>
  <si>
    <t>Example of project task with multiple potential sites</t>
  </si>
  <si>
    <t xml:space="preserve">Task 2.1.2 Advance 1-2 dam removal preliminary designs </t>
  </si>
  <si>
    <t>Hope Mills Dam Removal</t>
  </si>
  <si>
    <t>43.123456, -72.123456</t>
  </si>
  <si>
    <t>Plymouth</t>
  </si>
  <si>
    <t>Mill Brook</t>
  </si>
  <si>
    <t>Dam removal</t>
  </si>
  <si>
    <t>Assessment</t>
  </si>
  <si>
    <t>Old County Road Dam is a low-head dam located on Mill Brook, a tributary of the Cedar River. The dam blocks fish passage, increases upstream water temperatures, and presents a known drowning hazard. Removal of this dam will reopen 4.5 miles of stream and wetland habitat for brook trout, river herring, American eel, and other native species.</t>
  </si>
  <si>
    <t>Maple Street Dam Removal</t>
  </si>
  <si>
    <t>43.123456, -70.123456</t>
  </si>
  <si>
    <t>Scituate</t>
  </si>
  <si>
    <t>East Fork Pine River</t>
  </si>
  <si>
    <t>Municipal</t>
  </si>
  <si>
    <t>Maple Street Dam is an obsolete muncipal dam located on the East Fork Pine River.  The dam blocks fish passage, alters natural sediment transport, and poses a risk to public safety during high-flow events. Removal of this dam will restore access to 7 miles of mainstem and tributary habitat for river herring, brook trout, American eel, and other native aquatic species.</t>
  </si>
  <si>
    <t>Riverside Textile Dam Removal</t>
  </si>
  <si>
    <t>42.123456, -73.123456</t>
  </si>
  <si>
    <t>Duxbury</t>
  </si>
  <si>
    <t xml:space="preserve">Lower Ashland River </t>
  </si>
  <si>
    <t>Various</t>
  </si>
  <si>
    <t>Riverside Textile Dam is a deteriorating industrial dam located on the Lower Ashland River. The dam restricts migratory fish movement, degrades water quality, and requires ongoing maintenance to remain stable. Removal of this dam will reconnect 15 miles of upstream and downstream habitat for shad, sea lamprey, American eel, and resident warm- and cold-water fish.</t>
  </si>
  <si>
    <t xml:space="preserve">Example of project task for culvert assessments </t>
  </si>
  <si>
    <t xml:space="preserve">Task 2.2.1 Advance 100 culvert assessments </t>
  </si>
  <si>
    <t>Hatchie River culvert assessments</t>
  </si>
  <si>
    <t>N/A</t>
  </si>
  <si>
    <t>Chicopee and Ludlow</t>
  </si>
  <si>
    <t>Hatchie River and Triburtaries</t>
  </si>
  <si>
    <t>Culvert Assessments</t>
  </si>
  <si>
    <t>The Hatchie River and its tributaries flow through a mixed urban, suburban, and forested watershed where many existing culverts are undersized or deteriorated, impairing stream connectivity, aquatic organism passage, and increasing erosion and flood risk. This project will assess culvert condition, share findings with municipalities and collaborate on identifying priority sites to advance. Anticipated benefits include improved habitat connectivity and water quality, reduced flood risk, and increased infrastructure resilience for surrounding communities</t>
  </si>
  <si>
    <t>Example of project task with multiple project types at same site</t>
  </si>
  <si>
    <t>Task 2.3.1 Advance Miles River Restoration</t>
  </si>
  <si>
    <t>Miles River Dam Removal and Floodplain Restoration</t>
  </si>
  <si>
    <t xml:space="preserve">Athol </t>
  </si>
  <si>
    <t>Miles River</t>
  </si>
  <si>
    <t>Multiple</t>
  </si>
  <si>
    <t>The Miles River in Athol flows through a mixed urban and forested setting where an aging dam and disconnected floodplain impair natural flow, aquatic organism passage, sediment transport, and flood storage. This project will remove the obsolete dam and restore floodplain connectivity through channel and floodplain grading and revegetation to reestablish natural river processes. Anticipated benefits include improved habitat and water quality, reduced flood risk, increased climate resilience, and enhanced recreational and ecological value for the community.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</si>
</sst>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00"/>
    <numFmt numFmtId="165" formatCode="&quot;$&quot;#,##0"/>
    <numFmt numFmtId="166" formatCode="0.0"/>
  </numFmts>
  <fonts count="25">
    <font>
      <sz val="11"/>
      <color theme="1"/>
      <name val="Aptos Narrow"/>
      <family val="2"/>
      <scheme val="minor"/>
    </font>
    <font>
      <sz val="10"/>
      <name val="Arial"/>
      <family val="2"/>
    </font>
    <font>
      <b/>
      <sz val="12"/>
      <color theme="0"/>
      <name val="Aptos"/>
      <family val="2"/>
    </font>
    <font>
      <sz val="10"/>
      <name val="Aptos"/>
      <family val="2"/>
    </font>
    <font>
      <i/>
      <sz val="12"/>
      <name val="Aptos"/>
      <family val="2"/>
    </font>
    <font>
      <b/>
      <sz val="12"/>
      <color rgb="FFFF0000"/>
      <name val="Aptos"/>
      <family val="2"/>
    </font>
    <font>
      <b/>
      <u/>
      <sz val="9"/>
      <name val="Aptos"/>
      <family val="2"/>
    </font>
    <font>
      <sz val="9"/>
      <name val="Aptos"/>
      <family val="2"/>
    </font>
    <font>
      <b/>
      <sz val="12"/>
      <name val="Aptos"/>
      <family val="2"/>
    </font>
    <font>
      <b/>
      <sz val="10"/>
      <name val="Aptos"/>
      <family val="2"/>
    </font>
    <font>
      <b/>
      <sz val="9"/>
      <name val="Aptos"/>
      <family val="2"/>
    </font>
    <font>
      <sz val="8"/>
      <name val="Aptos"/>
      <family val="2"/>
    </font>
    <font>
      <sz val="12"/>
      <name val="Aptos"/>
      <family val="2"/>
    </font>
    <font>
      <sz val="11"/>
      <color theme="1"/>
      <name val="Aptos"/>
      <family val="2"/>
    </font>
    <font>
      <strike/>
      <sz val="9"/>
      <name val="Aptos"/>
      <family val="2"/>
    </font>
    <font>
      <b/>
      <sz val="11"/>
      <name val="Aptos"/>
      <family val="2"/>
    </font>
    <font>
      <b/>
      <sz val="12"/>
      <color rgb="FF000000"/>
      <name val="Aptos"/>
    </font>
    <font>
      <sz val="9"/>
      <color rgb="FF242424"/>
      <name val="Aptos Narrow"/>
      <charset val="1"/>
    </font>
    <font>
      <sz val="9"/>
      <color rgb="FF242424"/>
      <name val="Aptos Narrow"/>
      <family val="2"/>
    </font>
    <font>
      <sz val="11"/>
      <color rgb="FFFF0000"/>
      <name val="Aptos Narrow"/>
      <charset val="1"/>
    </font>
    <font>
      <b/>
      <sz val="12"/>
      <color theme="2" tint="-0.749992370372631"/>
      <name val="Aptos"/>
      <family val="2"/>
    </font>
    <font>
      <sz val="10"/>
      <color theme="1" tint="0.249977111117893"/>
      <name val="Aptos"/>
      <family val="2"/>
    </font>
    <font>
      <sz val="10"/>
      <color theme="1"/>
      <name val="Aptos"/>
    </font>
    <font>
      <sz val="14"/>
      <color rgb="FFFF0000"/>
      <name val="Aptos Narrow"/>
      <charset val="1"/>
    </font>
    <font>
      <sz val="11"/>
      <color rgb="FFFF0000"/>
      <name val="Aptos"/>
      <family val="2"/>
    </font>
  </fonts>
  <fills count="1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CC"/>
        <bgColor indexed="64"/>
      </patternFill>
    </fill>
    <fill>
      <patternFill patternType="solid">
        <fgColor theme="9"/>
        <bgColor indexed="64"/>
      </patternFill>
    </fill>
    <fill>
      <patternFill patternType="solid">
        <fgColor indexed="22"/>
        <bgColor indexed="64"/>
      </patternFill>
    </fill>
    <fill>
      <patternFill patternType="solid">
        <fgColor theme="0" tint="-0.14999847407452621"/>
        <bgColor indexed="64"/>
      </patternFill>
    </fill>
    <fill>
      <patternFill patternType="solid">
        <fgColor rgb="FFFCD5B4"/>
        <bgColor indexed="64"/>
      </patternFill>
    </fill>
    <fill>
      <patternFill patternType="solid">
        <fgColor theme="0" tint="-0.249977111117893"/>
        <bgColor indexed="64"/>
      </patternFill>
    </fill>
    <fill>
      <patternFill patternType="solid">
        <fgColor rgb="FFFFFF99"/>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theme="2"/>
        <bgColor indexed="64"/>
      </patternFill>
    </fill>
  </fills>
  <borders count="29">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rgb="FF000000"/>
      </right>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3">
    <xf numFmtId="0" fontId="0" fillId="0" borderId="0"/>
    <xf numFmtId="0" fontId="1" fillId="0" borderId="0"/>
    <xf numFmtId="44" fontId="1" fillId="0" borderId="0" applyFont="0" applyFill="0" applyBorder="0" applyAlignment="0" applyProtection="0"/>
  </cellStyleXfs>
  <cellXfs count="176">
    <xf numFmtId="0" fontId="0" fillId="0" borderId="0" xfId="0"/>
    <xf numFmtId="0" fontId="3" fillId="0" borderId="0" xfId="1" applyFont="1"/>
    <xf numFmtId="0" fontId="6" fillId="2" borderId="2" xfId="1" applyFont="1" applyFill="1" applyBorder="1" applyAlignment="1">
      <alignment vertical="center"/>
    </xf>
    <xf numFmtId="0" fontId="6" fillId="2" borderId="3" xfId="1" applyFont="1" applyFill="1" applyBorder="1" applyAlignment="1">
      <alignment vertical="center"/>
    </xf>
    <xf numFmtId="0" fontId="6"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lignment vertical="center"/>
    </xf>
    <xf numFmtId="0" fontId="3" fillId="0" borderId="0" xfId="1" applyFont="1" applyAlignment="1">
      <alignment vertical="center"/>
    </xf>
    <xf numFmtId="0" fontId="3" fillId="3" borderId="4" xfId="1" applyFont="1" applyFill="1" applyBorder="1" applyAlignment="1" applyProtection="1">
      <alignment horizontal="center" vertical="center" wrapText="1"/>
      <protection locked="0"/>
    </xf>
    <xf numFmtId="0" fontId="9" fillId="0" borderId="7" xfId="1" applyFont="1" applyBorder="1" applyAlignment="1" applyProtection="1">
      <alignment horizontal="center" vertical="center"/>
      <protection locked="0"/>
    </xf>
    <xf numFmtId="0" fontId="9" fillId="0" borderId="14" xfId="1" applyFont="1" applyBorder="1" applyAlignment="1" applyProtection="1">
      <alignment horizontal="center" vertical="center"/>
      <protection locked="0"/>
    </xf>
    <xf numFmtId="164" fontId="7" fillId="0" borderId="8" xfId="1" applyNumberFormat="1" applyFont="1" applyBorder="1" applyAlignment="1" applyProtection="1">
      <alignment horizontal="center" vertical="center" wrapText="1"/>
      <protection locked="0"/>
    </xf>
    <xf numFmtId="165" fontId="3" fillId="2" borderId="4" xfId="1" applyNumberFormat="1" applyFont="1" applyFill="1" applyBorder="1" applyAlignment="1" applyProtection="1">
      <alignment horizontal="center" vertical="center" wrapText="1"/>
      <protection locked="0"/>
    </xf>
    <xf numFmtId="165" fontId="7" fillId="2" borderId="4" xfId="1" applyNumberFormat="1" applyFont="1" applyFill="1" applyBorder="1" applyAlignment="1" applyProtection="1">
      <alignment horizontal="center" vertical="center" wrapText="1"/>
      <protection locked="0"/>
    </xf>
    <xf numFmtId="165" fontId="7" fillId="2" borderId="5" xfId="1" applyNumberFormat="1" applyFont="1" applyFill="1" applyBorder="1" applyAlignment="1" applyProtection="1">
      <alignment horizontal="center" vertical="center" wrapText="1"/>
      <protection locked="0"/>
    </xf>
    <xf numFmtId="165" fontId="7" fillId="0" borderId="4" xfId="1" applyNumberFormat="1" applyFont="1" applyBorder="1" applyAlignment="1" applyProtection="1">
      <alignment horizontal="center" vertical="center" wrapText="1"/>
      <protection locked="0"/>
    </xf>
    <xf numFmtId="0" fontId="8" fillId="11" borderId="5" xfId="1" applyFont="1" applyFill="1" applyBorder="1" applyAlignment="1" applyProtection="1">
      <alignment horizontal="center" vertical="center" wrapText="1"/>
      <protection locked="0"/>
    </xf>
    <xf numFmtId="0" fontId="8" fillId="11" borderId="9" xfId="1" applyFont="1" applyFill="1" applyBorder="1" applyAlignment="1" applyProtection="1">
      <alignment horizontal="center" vertical="center" wrapText="1"/>
      <protection locked="0"/>
    </xf>
    <xf numFmtId="164" fontId="7" fillId="11" borderId="9" xfId="1" applyNumberFormat="1" applyFont="1" applyFill="1" applyBorder="1" applyAlignment="1" applyProtection="1">
      <alignment horizontal="center" vertical="center" wrapText="1"/>
      <protection locked="0"/>
    </xf>
    <xf numFmtId="164" fontId="7" fillId="11" borderId="8" xfId="1" applyNumberFormat="1" applyFont="1" applyFill="1" applyBorder="1" applyAlignment="1" applyProtection="1">
      <alignment horizontal="center" vertical="center" wrapText="1"/>
      <protection locked="0"/>
    </xf>
    <xf numFmtId="165" fontId="3" fillId="11" borderId="10" xfId="1" applyNumberFormat="1" applyFont="1" applyFill="1" applyBorder="1" applyAlignment="1" applyProtection="1">
      <alignment horizontal="center" vertical="center" wrapText="1"/>
      <protection locked="0"/>
    </xf>
    <xf numFmtId="165" fontId="7" fillId="11" borderId="10" xfId="1" applyNumberFormat="1" applyFont="1" applyFill="1" applyBorder="1" applyAlignment="1" applyProtection="1">
      <alignment horizontal="center" vertical="center" wrapText="1"/>
      <protection locked="0"/>
    </xf>
    <xf numFmtId="165" fontId="7" fillId="11" borderId="9" xfId="1" applyNumberFormat="1" applyFont="1" applyFill="1" applyBorder="1" applyAlignment="1" applyProtection="1">
      <alignment horizontal="center" vertical="center" wrapText="1"/>
      <protection locked="0"/>
    </xf>
    <xf numFmtId="0" fontId="10" fillId="6" borderId="4" xfId="1" applyFont="1" applyFill="1" applyBorder="1" applyAlignment="1" applyProtection="1">
      <alignment horizontal="left" vertical="center" wrapText="1"/>
      <protection locked="0"/>
    </xf>
    <xf numFmtId="0" fontId="10" fillId="6" borderId="10" xfId="1" applyFont="1" applyFill="1" applyBorder="1" applyAlignment="1" applyProtection="1">
      <alignment horizontal="left" vertical="center" wrapText="1"/>
      <protection locked="0"/>
    </xf>
    <xf numFmtId="0" fontId="11" fillId="6" borderId="10" xfId="1" applyFont="1" applyFill="1" applyBorder="1" applyAlignment="1" applyProtection="1">
      <alignment horizontal="center" vertical="center" wrapText="1"/>
      <protection locked="0"/>
    </xf>
    <xf numFmtId="165" fontId="7" fillId="6" borderId="10" xfId="1" applyNumberFormat="1" applyFont="1" applyFill="1" applyBorder="1" applyAlignment="1" applyProtection="1">
      <alignment horizontal="center" vertical="center" wrapText="1"/>
      <protection locked="0"/>
    </xf>
    <xf numFmtId="165" fontId="7" fillId="6" borderId="9" xfId="1" applyNumberFormat="1" applyFont="1" applyFill="1" applyBorder="1" applyAlignment="1" applyProtection="1">
      <alignment horizontal="center" vertical="center" wrapText="1"/>
      <protection locked="0"/>
    </xf>
    <xf numFmtId="0" fontId="10" fillId="7" borderId="4" xfId="1" applyFont="1" applyFill="1" applyBorder="1" applyAlignment="1" applyProtection="1">
      <alignment horizontal="left" vertical="center" wrapText="1"/>
      <protection locked="0"/>
    </xf>
    <xf numFmtId="0" fontId="10" fillId="7" borderId="10" xfId="1" applyFont="1" applyFill="1" applyBorder="1" applyAlignment="1" applyProtection="1">
      <alignment horizontal="left" vertical="center" wrapText="1"/>
      <protection locked="0"/>
    </xf>
    <xf numFmtId="0" fontId="11" fillId="7" borderId="10" xfId="1" applyFont="1" applyFill="1" applyBorder="1" applyAlignment="1" applyProtection="1">
      <alignment horizontal="center" vertical="center" wrapText="1"/>
      <protection locked="0"/>
    </xf>
    <xf numFmtId="165" fontId="7" fillId="7" borderId="10" xfId="1" applyNumberFormat="1" applyFont="1" applyFill="1" applyBorder="1" applyAlignment="1" applyProtection="1">
      <alignment horizontal="center" vertical="center" wrapText="1"/>
      <protection locked="0"/>
    </xf>
    <xf numFmtId="165" fontId="7" fillId="7" borderId="9" xfId="1" applyNumberFormat="1" applyFont="1" applyFill="1" applyBorder="1" applyAlignment="1" applyProtection="1">
      <alignment horizontal="center" vertical="center" wrapText="1"/>
      <protection locked="0"/>
    </xf>
    <xf numFmtId="0" fontId="7" fillId="0" borderId="4" xfId="1" applyFont="1" applyBorder="1" applyAlignment="1" applyProtection="1">
      <alignment horizontal="left" vertical="center" wrapText="1"/>
      <protection locked="0"/>
    </xf>
    <xf numFmtId="0" fontId="7" fillId="4" borderId="4" xfId="1" applyFont="1" applyFill="1" applyBorder="1" applyAlignment="1" applyProtection="1">
      <alignment horizontal="center" vertical="center" wrapText="1"/>
      <protection locked="0"/>
    </xf>
    <xf numFmtId="164" fontId="7" fillId="0" borderId="4" xfId="1" applyNumberFormat="1" applyFont="1" applyBorder="1" applyAlignment="1" applyProtection="1">
      <alignment horizontal="center" vertical="center" wrapText="1"/>
      <protection locked="0"/>
    </xf>
    <xf numFmtId="164" fontId="7" fillId="4" borderId="4" xfId="1" applyNumberFormat="1" applyFont="1" applyFill="1" applyBorder="1" applyAlignment="1" applyProtection="1">
      <alignment horizontal="center" vertical="center" wrapText="1"/>
      <protection locked="0"/>
    </xf>
    <xf numFmtId="0" fontId="7" fillId="4" borderId="4" xfId="1" applyFont="1" applyFill="1" applyBorder="1" applyAlignment="1" applyProtection="1">
      <alignment vertical="center"/>
      <protection locked="0"/>
    </xf>
    <xf numFmtId="44" fontId="7" fillId="4" borderId="4" xfId="2" applyFont="1" applyFill="1" applyBorder="1" applyAlignment="1" applyProtection="1">
      <alignment vertical="center"/>
      <protection locked="0"/>
    </xf>
    <xf numFmtId="6" fontId="7" fillId="0" borderId="9" xfId="1" applyNumberFormat="1" applyFont="1" applyBorder="1" applyAlignment="1" applyProtection="1">
      <alignment horizontal="center" vertical="center" wrapText="1"/>
      <protection locked="0"/>
    </xf>
    <xf numFmtId="164" fontId="10" fillId="8" borderId="4" xfId="1" applyNumberFormat="1" applyFont="1" applyFill="1" applyBorder="1" applyAlignment="1" applyProtection="1">
      <alignment horizontal="center" vertical="center" wrapText="1"/>
      <protection locked="0"/>
    </xf>
    <xf numFmtId="0" fontId="7" fillId="4" borderId="10" xfId="1" applyFont="1" applyFill="1" applyBorder="1" applyAlignment="1" applyProtection="1">
      <alignment horizontal="center" vertical="center" wrapText="1"/>
      <protection locked="0"/>
    </xf>
    <xf numFmtId="0" fontId="10" fillId="0" borderId="4" xfId="1" applyFont="1" applyBorder="1" applyAlignment="1" applyProtection="1">
      <alignment horizontal="left" vertical="center" wrapText="1"/>
      <protection locked="0"/>
    </xf>
    <xf numFmtId="0" fontId="10" fillId="0" borderId="10" xfId="1" applyFont="1" applyBorder="1" applyAlignment="1" applyProtection="1">
      <alignment horizontal="left" vertical="center" wrapText="1"/>
      <protection locked="0"/>
    </xf>
    <xf numFmtId="0" fontId="7" fillId="0" borderId="10" xfId="1" applyFont="1" applyBorder="1" applyAlignment="1" applyProtection="1">
      <alignment horizontal="center" vertical="center" wrapText="1"/>
      <protection locked="0"/>
    </xf>
    <xf numFmtId="164" fontId="7" fillId="0" borderId="10" xfId="1" applyNumberFormat="1" applyFont="1" applyBorder="1" applyAlignment="1" applyProtection="1">
      <alignment horizontal="center" vertical="center" wrapText="1"/>
      <protection locked="0"/>
    </xf>
    <xf numFmtId="3" fontId="7" fillId="0" borderId="10" xfId="1" applyNumberFormat="1" applyFont="1" applyBorder="1" applyAlignment="1" applyProtection="1">
      <alignment horizontal="center" vertical="center" wrapText="1"/>
      <protection locked="0"/>
    </xf>
    <xf numFmtId="6" fontId="7" fillId="0" borderId="10" xfId="1" applyNumberFormat="1" applyFont="1" applyBorder="1" applyAlignment="1" applyProtection="1">
      <alignment horizontal="center" vertical="center" wrapText="1"/>
      <protection locked="0"/>
    </xf>
    <xf numFmtId="164" fontId="10" fillId="3" borderId="10" xfId="1" applyNumberFormat="1" applyFont="1" applyFill="1" applyBorder="1" applyAlignment="1" applyProtection="1">
      <alignment horizontal="center" vertical="center" wrapText="1"/>
      <protection locked="0"/>
    </xf>
    <xf numFmtId="164" fontId="10" fillId="0" borderId="4" xfId="1" applyNumberFormat="1" applyFont="1" applyBorder="1" applyAlignment="1" applyProtection="1">
      <alignment horizontal="center" vertical="center" wrapText="1"/>
      <protection locked="0"/>
    </xf>
    <xf numFmtId="164" fontId="10" fillId="0" borderId="5" xfId="1" applyNumberFormat="1" applyFont="1" applyBorder="1" applyAlignment="1" applyProtection="1">
      <alignment horizontal="center" vertical="center" wrapText="1"/>
      <protection locked="0"/>
    </xf>
    <xf numFmtId="166" fontId="10" fillId="0" borderId="4" xfId="1" applyNumberFormat="1" applyFont="1" applyBorder="1" applyAlignment="1" applyProtection="1">
      <alignment horizontal="center" vertical="center" wrapText="1"/>
      <protection locked="0"/>
    </xf>
    <xf numFmtId="166" fontId="10" fillId="0" borderId="5" xfId="1" applyNumberFormat="1" applyFont="1" applyBorder="1" applyAlignment="1" applyProtection="1">
      <alignment horizontal="center" vertical="center" wrapText="1"/>
      <protection locked="0"/>
    </xf>
    <xf numFmtId="8" fontId="10" fillId="0" borderId="4" xfId="1" applyNumberFormat="1" applyFont="1" applyBorder="1" applyAlignment="1" applyProtection="1">
      <alignment horizontal="center" vertical="center" wrapText="1"/>
      <protection locked="0"/>
    </xf>
    <xf numFmtId="6" fontId="10" fillId="7" borderId="10" xfId="1" applyNumberFormat="1" applyFont="1" applyFill="1" applyBorder="1" applyAlignment="1" applyProtection="1">
      <alignment horizontal="center" vertical="center" wrapText="1"/>
      <protection locked="0"/>
    </xf>
    <xf numFmtId="6" fontId="10" fillId="7" borderId="9" xfId="1" applyNumberFormat="1" applyFont="1" applyFill="1" applyBorder="1" applyAlignment="1" applyProtection="1">
      <alignment horizontal="center" vertical="center" wrapText="1"/>
      <protection locked="0"/>
    </xf>
    <xf numFmtId="6" fontId="10" fillId="7" borderId="4" xfId="1" applyNumberFormat="1" applyFont="1" applyFill="1" applyBorder="1" applyAlignment="1" applyProtection="1">
      <alignment horizontal="center" vertical="center" wrapText="1"/>
      <protection locked="0"/>
    </xf>
    <xf numFmtId="0" fontId="7" fillId="0" borderId="4" xfId="1" applyFont="1" applyBorder="1" applyAlignment="1" applyProtection="1">
      <alignment vertical="center" wrapText="1"/>
      <protection locked="0"/>
    </xf>
    <xf numFmtId="164" fontId="10" fillId="0" borderId="10" xfId="1" applyNumberFormat="1" applyFont="1" applyBorder="1" applyAlignment="1" applyProtection="1">
      <alignment horizontal="center" vertical="center" wrapText="1"/>
      <protection locked="0"/>
    </xf>
    <xf numFmtId="164" fontId="10" fillId="0" borderId="9" xfId="1" applyNumberFormat="1" applyFont="1" applyBorder="1" applyAlignment="1" applyProtection="1">
      <alignment horizontal="center" vertical="center" wrapText="1"/>
      <protection locked="0"/>
    </xf>
    <xf numFmtId="166" fontId="10" fillId="0" borderId="10" xfId="1" applyNumberFormat="1" applyFont="1" applyBorder="1" applyAlignment="1" applyProtection="1">
      <alignment horizontal="center" vertical="center" wrapText="1"/>
      <protection locked="0"/>
    </xf>
    <xf numFmtId="166" fontId="10" fillId="0" borderId="9" xfId="1" applyNumberFormat="1" applyFont="1" applyBorder="1" applyAlignment="1" applyProtection="1">
      <alignment horizontal="center" vertical="center" wrapText="1"/>
      <protection locked="0"/>
    </xf>
    <xf numFmtId="8" fontId="10" fillId="0" borderId="9" xfId="1" applyNumberFormat="1" applyFont="1" applyBorder="1" applyAlignment="1" applyProtection="1">
      <alignment horizontal="center" vertical="center" wrapText="1"/>
      <protection locked="0"/>
    </xf>
    <xf numFmtId="164" fontId="10" fillId="5" borderId="10" xfId="1" applyNumberFormat="1" applyFont="1" applyFill="1" applyBorder="1" applyAlignment="1" applyProtection="1">
      <alignment horizontal="center" vertical="center" wrapText="1"/>
      <protection locked="0"/>
    </xf>
    <xf numFmtId="0" fontId="10" fillId="9" borderId="10" xfId="1" applyFont="1" applyFill="1" applyBorder="1" applyAlignment="1" applyProtection="1">
      <alignment horizontal="left" vertical="center" wrapText="1"/>
      <protection locked="0"/>
    </xf>
    <xf numFmtId="164" fontId="10" fillId="9" borderId="10" xfId="1" applyNumberFormat="1" applyFont="1" applyFill="1" applyBorder="1" applyAlignment="1" applyProtection="1">
      <alignment horizontal="center" vertical="center" wrapText="1"/>
      <protection locked="0"/>
    </xf>
    <xf numFmtId="164" fontId="10" fillId="9" borderId="9" xfId="1" applyNumberFormat="1" applyFont="1" applyFill="1" applyBorder="1" applyAlignment="1" applyProtection="1">
      <alignment horizontal="center" vertical="center" wrapText="1"/>
      <protection locked="0"/>
    </xf>
    <xf numFmtId="166" fontId="10" fillId="9" borderId="10" xfId="1" applyNumberFormat="1" applyFont="1" applyFill="1" applyBorder="1" applyAlignment="1" applyProtection="1">
      <alignment horizontal="center" vertical="center" wrapText="1"/>
      <protection locked="0"/>
    </xf>
    <xf numFmtId="166" fontId="10" fillId="9" borderId="9" xfId="1" applyNumberFormat="1" applyFont="1" applyFill="1" applyBorder="1" applyAlignment="1" applyProtection="1">
      <alignment horizontal="center" vertical="center" wrapText="1"/>
      <protection locked="0"/>
    </xf>
    <xf numFmtId="8" fontId="10" fillId="9" borderId="9" xfId="1" applyNumberFormat="1" applyFont="1" applyFill="1" applyBorder="1" applyAlignment="1" applyProtection="1">
      <alignment horizontal="center" vertical="center" wrapText="1"/>
      <protection locked="0"/>
    </xf>
    <xf numFmtId="8" fontId="10" fillId="0" borderId="5" xfId="1" applyNumberFormat="1" applyFont="1" applyBorder="1" applyAlignment="1" applyProtection="1">
      <alignment horizontal="center" vertical="center" wrapText="1"/>
      <protection locked="0"/>
    </xf>
    <xf numFmtId="6" fontId="10" fillId="6" borderId="10" xfId="1" applyNumberFormat="1" applyFont="1" applyFill="1" applyBorder="1" applyAlignment="1" applyProtection="1">
      <alignment horizontal="center" vertical="center" wrapText="1"/>
      <protection locked="0"/>
    </xf>
    <xf numFmtId="6" fontId="10" fillId="6" borderId="9" xfId="1" applyNumberFormat="1" applyFont="1" applyFill="1" applyBorder="1" applyAlignment="1" applyProtection="1">
      <alignment horizontal="center" vertical="center" wrapText="1"/>
      <protection locked="0"/>
    </xf>
    <xf numFmtId="6" fontId="10" fillId="6" borderId="4" xfId="1" applyNumberFormat="1" applyFont="1" applyFill="1" applyBorder="1" applyAlignment="1" applyProtection="1">
      <alignment horizontal="center" vertical="center" wrapText="1"/>
      <protection locked="0"/>
    </xf>
    <xf numFmtId="0" fontId="12" fillId="0" borderId="0" xfId="1" applyFont="1" applyAlignment="1">
      <alignment vertical="center"/>
    </xf>
    <xf numFmtId="44" fontId="13" fillId="0" borderId="0" xfId="2" applyFont="1" applyFill="1" applyBorder="1" applyAlignment="1"/>
    <xf numFmtId="0" fontId="14" fillId="7" borderId="4" xfId="1" applyFont="1" applyFill="1" applyBorder="1" applyAlignment="1" applyProtection="1">
      <alignment horizontal="center" vertical="center" wrapText="1"/>
      <protection locked="0"/>
    </xf>
    <xf numFmtId="164" fontId="14" fillId="7" borderId="4" xfId="1" applyNumberFormat="1" applyFont="1" applyFill="1" applyBorder="1" applyAlignment="1" applyProtection="1">
      <alignment horizontal="center" vertical="center" wrapText="1"/>
      <protection locked="0"/>
    </xf>
    <xf numFmtId="164" fontId="10" fillId="0" borderId="11" xfId="1" applyNumberFormat="1" applyFont="1" applyBorder="1" applyAlignment="1" applyProtection="1">
      <alignment horizontal="center" vertical="center" wrapText="1"/>
      <protection locked="0"/>
    </xf>
    <xf numFmtId="0" fontId="10" fillId="0" borderId="0" xfId="1" applyFont="1" applyAlignment="1" applyProtection="1">
      <alignment horizontal="left" vertical="center" wrapText="1"/>
      <protection locked="0"/>
    </xf>
    <xf numFmtId="164" fontId="10" fillId="0" borderId="0" xfId="1" applyNumberFormat="1" applyFont="1" applyAlignment="1" applyProtection="1">
      <alignment horizontal="center" vertical="center" wrapText="1"/>
      <protection locked="0"/>
    </xf>
    <xf numFmtId="166" fontId="10" fillId="0" borderId="0" xfId="1" applyNumberFormat="1" applyFont="1" applyAlignment="1" applyProtection="1">
      <alignment horizontal="center" vertical="center" wrapText="1"/>
      <protection locked="0"/>
    </xf>
    <xf numFmtId="8" fontId="10" fillId="0" borderId="0" xfId="1" applyNumberFormat="1" applyFont="1" applyAlignment="1" applyProtection="1">
      <alignment horizontal="center" vertical="center" wrapText="1"/>
      <protection locked="0"/>
    </xf>
    <xf numFmtId="8" fontId="15" fillId="5" borderId="13" xfId="1" applyNumberFormat="1" applyFont="1" applyFill="1" applyBorder="1" applyAlignment="1" applyProtection="1">
      <alignment horizontal="center" vertical="center" wrapText="1"/>
      <protection locked="0"/>
    </xf>
    <xf numFmtId="0" fontId="7" fillId="0" borderId="10" xfId="1" applyFont="1" applyBorder="1" applyAlignment="1" applyProtection="1">
      <alignment horizontal="left" vertical="center" wrapText="1"/>
      <protection locked="0"/>
    </xf>
    <xf numFmtId="0" fontId="17" fillId="0" borderId="0" xfId="0" applyFont="1"/>
    <xf numFmtId="164" fontId="10" fillId="7" borderId="10" xfId="1" applyNumberFormat="1" applyFont="1" applyFill="1" applyBorder="1" applyAlignment="1" applyProtection="1">
      <alignment horizontal="center" vertical="center" wrapText="1"/>
      <protection locked="0"/>
    </xf>
    <xf numFmtId="164" fontId="10" fillId="7" borderId="9" xfId="1" applyNumberFormat="1" applyFont="1" applyFill="1" applyBorder="1" applyAlignment="1" applyProtection="1">
      <alignment horizontal="center" vertical="center" wrapText="1"/>
      <protection locked="0"/>
    </xf>
    <xf numFmtId="166" fontId="10" fillId="7" borderId="10" xfId="1" applyNumberFormat="1" applyFont="1" applyFill="1" applyBorder="1" applyAlignment="1" applyProtection="1">
      <alignment horizontal="center" vertical="center" wrapText="1"/>
      <protection locked="0"/>
    </xf>
    <xf numFmtId="166" fontId="10" fillId="7" borderId="9" xfId="1" applyNumberFormat="1" applyFont="1" applyFill="1" applyBorder="1" applyAlignment="1" applyProtection="1">
      <alignment horizontal="center" vertical="center" wrapText="1"/>
      <protection locked="0"/>
    </xf>
    <xf numFmtId="8" fontId="10" fillId="7" borderId="9" xfId="1" applyNumberFormat="1" applyFont="1" applyFill="1" applyBorder="1" applyAlignment="1" applyProtection="1">
      <alignment horizontal="center" vertical="center" wrapText="1"/>
      <protection locked="0"/>
    </xf>
    <xf numFmtId="0" fontId="3" fillId="12" borderId="0" xfId="1" applyFont="1" applyFill="1"/>
    <xf numFmtId="0" fontId="7" fillId="4" borderId="9" xfId="1" applyFont="1" applyFill="1" applyBorder="1" applyAlignment="1" applyProtection="1">
      <alignment horizontal="center" vertical="center" wrapText="1"/>
      <protection locked="0"/>
    </xf>
    <xf numFmtId="164" fontId="7" fillId="0" borderId="9" xfId="1" applyNumberFormat="1" applyFont="1" applyBorder="1" applyAlignment="1" applyProtection="1">
      <alignment horizontal="center" vertical="center" wrapText="1"/>
      <protection locked="0"/>
    </xf>
    <xf numFmtId="164" fontId="7" fillId="4" borderId="9" xfId="1" applyNumberFormat="1" applyFont="1" applyFill="1" applyBorder="1" applyAlignment="1" applyProtection="1">
      <alignment horizontal="center" vertical="center" wrapText="1"/>
      <protection locked="0"/>
    </xf>
    <xf numFmtId="0" fontId="7" fillId="4" borderId="10" xfId="1" applyFont="1" applyFill="1" applyBorder="1" applyAlignment="1" applyProtection="1">
      <alignment vertical="center"/>
      <protection locked="0"/>
    </xf>
    <xf numFmtId="44" fontId="7" fillId="4" borderId="9" xfId="2" applyFont="1" applyFill="1" applyBorder="1" applyAlignment="1" applyProtection="1">
      <alignment vertical="center"/>
      <protection locked="0"/>
    </xf>
    <xf numFmtId="0" fontId="3" fillId="0" borderId="0" xfId="1" applyFont="1"/>
    <xf numFmtId="0" fontId="19" fillId="0" borderId="1" xfId="0" applyFont="1" applyBorder="1" applyAlignment="1">
      <alignment wrapText="1"/>
    </xf>
    <xf numFmtId="0" fontId="7" fillId="0" borderId="18" xfId="1" applyFont="1" applyBorder="1" applyAlignment="1" applyProtection="1">
      <alignment horizontal="left" vertical="center" wrapText="1"/>
      <protection locked="0"/>
    </xf>
    <xf numFmtId="0" fontId="18" fillId="0" borderId="18" xfId="0" applyFont="1" applyBorder="1" applyAlignment="1">
      <alignment wrapText="1"/>
    </xf>
    <xf numFmtId="0" fontId="18" fillId="0" borderId="18" xfId="0" applyFont="1" applyBorder="1" applyAlignment="1">
      <alignment horizontal="left" wrapText="1"/>
    </xf>
    <xf numFmtId="0" fontId="7" fillId="0" borderId="18" xfId="1" applyFont="1" applyBorder="1" applyAlignment="1">
      <alignment vertical="center"/>
    </xf>
    <xf numFmtId="0" fontId="4" fillId="2" borderId="1" xfId="1" applyFont="1" applyFill="1" applyBorder="1" applyAlignment="1" applyProtection="1">
      <alignment horizontal="left" vertical="top" wrapText="1"/>
      <protection locked="0"/>
    </xf>
    <xf numFmtId="0" fontId="3" fillId="3" borderId="5" xfId="1" applyFont="1" applyFill="1" applyBorder="1" applyAlignment="1" applyProtection="1">
      <alignment horizontal="center" vertical="center" wrapText="1"/>
      <protection locked="0"/>
    </xf>
    <xf numFmtId="0" fontId="3" fillId="3" borderId="3" xfId="1" applyFont="1" applyFill="1" applyBorder="1" applyAlignment="1" applyProtection="1">
      <alignment horizontal="center" vertical="center" wrapText="1"/>
      <protection locked="0"/>
    </xf>
    <xf numFmtId="0" fontId="8" fillId="0" borderId="7" xfId="1" applyFont="1" applyBorder="1" applyAlignment="1" applyProtection="1">
      <alignment horizontal="center" vertical="center" wrapText="1"/>
      <protection locked="0"/>
    </xf>
    <xf numFmtId="0" fontId="8" fillId="0" borderId="15" xfId="1" applyFont="1" applyBorder="1" applyAlignment="1" applyProtection="1">
      <alignment horizontal="center" vertical="center" wrapText="1"/>
      <protection locked="0"/>
    </xf>
    <xf numFmtId="0" fontId="8" fillId="0" borderId="10" xfId="1" applyFont="1" applyBorder="1" applyAlignment="1" applyProtection="1">
      <alignment horizontal="center" vertical="center" wrapText="1"/>
      <protection locked="0"/>
    </xf>
    <xf numFmtId="0" fontId="2" fillId="12" borderId="0" xfId="1" applyFont="1" applyFill="1" applyAlignment="1" applyProtection="1">
      <alignment horizontal="center" vertical="center" wrapText="1"/>
      <protection locked="0"/>
    </xf>
    <xf numFmtId="0" fontId="4" fillId="2" borderId="1" xfId="1" applyFont="1" applyFill="1" applyBorder="1" applyAlignment="1" applyProtection="1">
      <alignment horizontal="left" vertical="top" wrapText="1"/>
      <protection locked="0"/>
    </xf>
    <xf numFmtId="0" fontId="8" fillId="0" borderId="4" xfId="1" applyFont="1" applyBorder="1" applyAlignment="1" applyProtection="1">
      <alignment horizontal="center" vertical="center"/>
      <protection locked="0"/>
    </xf>
    <xf numFmtId="0" fontId="8" fillId="0" borderId="7" xfId="1" applyFont="1" applyBorder="1" applyAlignment="1" applyProtection="1">
      <alignment horizontal="center" vertical="center"/>
      <protection locked="0"/>
    </xf>
    <xf numFmtId="0" fontId="8" fillId="0" borderId="15" xfId="1" applyFont="1" applyBorder="1" applyAlignment="1" applyProtection="1">
      <alignment horizontal="center" vertical="center"/>
      <protection locked="0"/>
    </xf>
    <xf numFmtId="0" fontId="8" fillId="0" borderId="10" xfId="1" applyFont="1" applyBorder="1" applyAlignment="1" applyProtection="1">
      <alignment horizontal="center" vertical="center"/>
      <protection locked="0"/>
    </xf>
    <xf numFmtId="0" fontId="19" fillId="0" borderId="2" xfId="0" applyFont="1" applyBorder="1" applyAlignment="1">
      <alignment wrapText="1"/>
    </xf>
    <xf numFmtId="0" fontId="5" fillId="0" borderId="0" xfId="1" applyFont="1" applyAlignment="1">
      <alignment vertical="center"/>
    </xf>
    <xf numFmtId="0" fontId="3" fillId="0" borderId="0" xfId="1" applyFont="1" applyAlignment="1"/>
    <xf numFmtId="0" fontId="8" fillId="3" borderId="5" xfId="1" applyFont="1" applyFill="1" applyBorder="1" applyAlignment="1" applyProtection="1">
      <alignment horizontal="center" vertical="center" wrapText="1"/>
      <protection locked="0"/>
    </xf>
    <xf numFmtId="0" fontId="8" fillId="3" borderId="2" xfId="1" applyFont="1" applyFill="1" applyBorder="1" applyAlignment="1" applyProtection="1">
      <alignment horizontal="center" vertical="center" wrapText="1"/>
      <protection locked="0"/>
    </xf>
    <xf numFmtId="0" fontId="8" fillId="3" borderId="6" xfId="1" applyFont="1" applyFill="1" applyBorder="1" applyAlignment="1" applyProtection="1">
      <alignment horizontal="center" vertical="center" wrapText="1"/>
      <protection locked="0"/>
    </xf>
    <xf numFmtId="0" fontId="16" fillId="3" borderId="4" xfId="1" applyFont="1" applyFill="1" applyBorder="1" applyAlignment="1" applyProtection="1">
      <alignment horizontal="center" vertical="center" wrapText="1"/>
      <protection locked="0"/>
    </xf>
    <xf numFmtId="0" fontId="8" fillId="3" borderId="4" xfId="1" applyFont="1" applyFill="1" applyBorder="1" applyAlignment="1" applyProtection="1">
      <alignment horizontal="center" vertical="center" wrapText="1"/>
      <protection locked="0"/>
    </xf>
    <xf numFmtId="0" fontId="8" fillId="3" borderId="5" xfId="1" applyFont="1" applyFill="1" applyBorder="1" applyAlignment="1" applyProtection="1">
      <alignment horizontal="center" vertical="center"/>
      <protection locked="0"/>
    </xf>
    <xf numFmtId="0" fontId="8" fillId="3" borderId="2" xfId="1" applyFont="1" applyFill="1" applyBorder="1" applyAlignment="1" applyProtection="1">
      <alignment horizontal="center" vertical="center"/>
      <protection locked="0"/>
    </xf>
    <xf numFmtId="166" fontId="8" fillId="10" borderId="5" xfId="1" applyNumberFormat="1" applyFont="1" applyFill="1" applyBorder="1" applyAlignment="1" applyProtection="1">
      <alignment horizontal="right" vertical="center"/>
      <protection locked="0"/>
    </xf>
    <xf numFmtId="166" fontId="8" fillId="10" borderId="2" xfId="1" applyNumberFormat="1" applyFont="1" applyFill="1" applyBorder="1" applyAlignment="1" applyProtection="1">
      <alignment horizontal="right" vertical="center"/>
      <protection locked="0"/>
    </xf>
    <xf numFmtId="166" fontId="8" fillId="10" borderId="12" xfId="1" applyNumberFormat="1" applyFont="1" applyFill="1" applyBorder="1" applyAlignment="1" applyProtection="1">
      <alignment horizontal="right" vertical="center"/>
      <protection locked="0"/>
    </xf>
    <xf numFmtId="0" fontId="8" fillId="3" borderId="3" xfId="1" applyFont="1" applyFill="1" applyBorder="1" applyAlignment="1" applyProtection="1">
      <alignment horizontal="center" vertical="center" wrapText="1"/>
      <protection locked="0"/>
    </xf>
    <xf numFmtId="0" fontId="3" fillId="3" borderId="5" xfId="1" applyFont="1" applyFill="1" applyBorder="1" applyAlignment="1" applyProtection="1">
      <alignment horizontal="center" vertical="center" wrapText="1"/>
      <protection locked="0"/>
    </xf>
    <xf numFmtId="0" fontId="3" fillId="3" borderId="3" xfId="1" applyFont="1" applyFill="1" applyBorder="1" applyAlignment="1" applyProtection="1">
      <alignment horizontal="center" vertical="center" wrapText="1"/>
      <protection locked="0"/>
    </xf>
    <xf numFmtId="0" fontId="3" fillId="3" borderId="2" xfId="1" applyFont="1" applyFill="1" applyBorder="1" applyAlignment="1" applyProtection="1">
      <alignment horizontal="center" vertical="center" wrapText="1"/>
      <protection locked="0"/>
    </xf>
    <xf numFmtId="164" fontId="7" fillId="4" borderId="5" xfId="1" applyNumberFormat="1" applyFont="1" applyFill="1" applyBorder="1" applyAlignment="1" applyProtection="1">
      <alignment horizontal="center" vertical="center" wrapText="1"/>
      <protection locked="0"/>
    </xf>
    <xf numFmtId="164" fontId="7" fillId="4" borderId="3" xfId="1" applyNumberFormat="1" applyFont="1" applyFill="1" applyBorder="1" applyAlignment="1" applyProtection="1">
      <alignment horizontal="center" vertical="center" wrapText="1"/>
      <protection locked="0"/>
    </xf>
    <xf numFmtId="0" fontId="21" fillId="13" borderId="0" xfId="1" applyFont="1" applyFill="1" applyBorder="1" applyAlignment="1" applyProtection="1">
      <alignment horizontal="center" vertical="center"/>
      <protection locked="0"/>
    </xf>
    <xf numFmtId="0" fontId="21" fillId="13" borderId="25" xfId="1" applyFont="1" applyFill="1" applyBorder="1" applyAlignment="1" applyProtection="1">
      <alignment horizontal="left" vertical="center" wrapText="1"/>
      <protection locked="0"/>
    </xf>
    <xf numFmtId="0" fontId="20" fillId="13" borderId="18" xfId="1" applyFont="1" applyFill="1" applyBorder="1" applyAlignment="1" applyProtection="1">
      <alignment horizontal="left" vertical="center"/>
      <protection locked="0"/>
    </xf>
    <xf numFmtId="0" fontId="8" fillId="13" borderId="18" xfId="1" applyFont="1" applyFill="1" applyBorder="1" applyAlignment="1" applyProtection="1">
      <alignment horizontal="center" vertical="center"/>
      <protection locked="0"/>
    </xf>
    <xf numFmtId="0" fontId="8" fillId="13" borderId="18" xfId="1" applyFont="1" applyFill="1" applyBorder="1" applyAlignment="1" applyProtection="1">
      <alignment horizontal="center" vertical="center" wrapText="1"/>
      <protection locked="0"/>
    </xf>
    <xf numFmtId="0" fontId="20" fillId="13" borderId="18" xfId="1" applyFont="1" applyFill="1" applyBorder="1" applyAlignment="1" applyProtection="1">
      <alignment horizontal="left" vertical="center"/>
      <protection locked="0"/>
    </xf>
    <xf numFmtId="0" fontId="20" fillId="0" borderId="7" xfId="1" applyFont="1" applyFill="1" applyBorder="1" applyAlignment="1" applyProtection="1">
      <alignment horizontal="center" vertical="center"/>
      <protection locked="0"/>
    </xf>
    <xf numFmtId="0" fontId="8" fillId="0" borderId="17" xfId="1" applyFont="1" applyFill="1" applyBorder="1" applyAlignment="1" applyProtection="1">
      <alignment horizontal="center" vertical="center"/>
      <protection locked="0"/>
    </xf>
    <xf numFmtId="0" fontId="8" fillId="0" borderId="17" xfId="1" applyFont="1" applyFill="1" applyBorder="1" applyAlignment="1" applyProtection="1">
      <alignment horizontal="center" vertical="center" wrapText="1"/>
      <protection locked="0"/>
    </xf>
    <xf numFmtId="0" fontId="8" fillId="0" borderId="16" xfId="1" applyFont="1" applyFill="1" applyBorder="1" applyAlignment="1" applyProtection="1">
      <alignment horizontal="center" vertical="center" wrapText="1"/>
      <protection locked="0"/>
    </xf>
    <xf numFmtId="0" fontId="21" fillId="0" borderId="18" xfId="1" applyFont="1" applyFill="1" applyBorder="1" applyAlignment="1" applyProtection="1">
      <alignment horizontal="center" vertical="center" wrapText="1"/>
      <protection locked="0"/>
    </xf>
    <xf numFmtId="0" fontId="21" fillId="0" borderId="21" xfId="1" applyFont="1" applyFill="1" applyBorder="1" applyAlignment="1" applyProtection="1">
      <alignment horizontal="center" vertical="center"/>
      <protection locked="0"/>
    </xf>
    <xf numFmtId="0" fontId="21" fillId="0" borderId="18" xfId="1" applyFont="1" applyFill="1" applyBorder="1" applyAlignment="1" applyProtection="1">
      <alignment horizontal="center" vertical="center"/>
      <protection locked="0"/>
    </xf>
    <xf numFmtId="0" fontId="21" fillId="0" borderId="22" xfId="1" applyFont="1" applyFill="1" applyBorder="1" applyAlignment="1" applyProtection="1">
      <alignment horizontal="center" vertical="center"/>
      <protection locked="0"/>
    </xf>
    <xf numFmtId="0" fontId="21" fillId="0" borderId="18" xfId="1" applyFont="1" applyFill="1" applyBorder="1" applyAlignment="1" applyProtection="1">
      <alignment horizontal="left" vertical="center" wrapText="1"/>
      <protection locked="0"/>
    </xf>
    <xf numFmtId="0" fontId="21" fillId="0" borderId="24" xfId="1" applyFont="1" applyFill="1" applyBorder="1" applyAlignment="1" applyProtection="1">
      <alignment horizontal="center" vertical="center"/>
      <protection locked="0"/>
    </xf>
    <xf numFmtId="0" fontId="21" fillId="0" borderId="23" xfId="1" applyFont="1" applyFill="1" applyBorder="1" applyAlignment="1" applyProtection="1">
      <alignment horizontal="center" vertical="center"/>
      <protection locked="0"/>
    </xf>
    <xf numFmtId="0" fontId="21" fillId="0" borderId="20" xfId="1" applyFont="1" applyFill="1" applyBorder="1" applyAlignment="1" applyProtection="1">
      <alignment horizontal="center" vertical="center"/>
      <protection locked="0"/>
    </xf>
    <xf numFmtId="0" fontId="21" fillId="0" borderId="21" xfId="1" applyFont="1" applyFill="1" applyBorder="1" applyAlignment="1" applyProtection="1">
      <alignment horizontal="center" vertical="center" wrapText="1"/>
      <protection locked="0"/>
    </xf>
    <xf numFmtId="0" fontId="21" fillId="0" borderId="19" xfId="1" applyFont="1" applyFill="1" applyBorder="1" applyAlignment="1" applyProtection="1">
      <alignment horizontal="center" vertical="center"/>
      <protection locked="0"/>
    </xf>
    <xf numFmtId="0" fontId="21" fillId="0" borderId="15" xfId="1" applyFont="1" applyFill="1" applyBorder="1" applyAlignment="1" applyProtection="1">
      <alignment horizontal="center" vertical="center" wrapText="1"/>
      <protection locked="0"/>
    </xf>
    <xf numFmtId="0" fontId="21" fillId="0" borderId="17" xfId="1" applyFont="1" applyFill="1" applyBorder="1" applyAlignment="1" applyProtection="1">
      <alignment horizontal="center" vertical="center"/>
      <protection locked="0"/>
    </xf>
    <xf numFmtId="0" fontId="21" fillId="0" borderId="16" xfId="1" applyFont="1" applyFill="1" applyBorder="1" applyAlignment="1" applyProtection="1">
      <alignment horizontal="left" vertical="center" wrapText="1"/>
      <protection locked="0"/>
    </xf>
    <xf numFmtId="0" fontId="7" fillId="0" borderId="26" xfId="1" applyFont="1" applyBorder="1" applyAlignment="1" applyProtection="1">
      <alignment horizontal="left" vertical="center" wrapText="1"/>
      <protection locked="0"/>
    </xf>
    <xf numFmtId="0" fontId="7" fillId="0" borderId="0" xfId="1" applyFont="1" applyBorder="1" applyAlignment="1">
      <alignment vertical="center"/>
    </xf>
    <xf numFmtId="0" fontId="7" fillId="0" borderId="19" xfId="1" applyFont="1" applyBorder="1" applyAlignment="1">
      <alignment vertical="center"/>
    </xf>
    <xf numFmtId="0" fontId="8" fillId="14" borderId="0" xfId="1" applyFont="1" applyFill="1" applyAlignment="1">
      <alignment vertical="center"/>
    </xf>
    <xf numFmtId="0" fontId="7" fillId="14" borderId="0" xfId="1" applyFont="1" applyFill="1" applyAlignment="1">
      <alignment vertical="center"/>
    </xf>
    <xf numFmtId="0" fontId="21" fillId="0" borderId="26" xfId="1" applyFont="1" applyFill="1" applyBorder="1" applyAlignment="1" applyProtection="1">
      <alignment horizontal="center" vertical="center" wrapText="1"/>
      <protection locked="0"/>
    </xf>
    <xf numFmtId="0" fontId="21" fillId="0" borderId="27" xfId="1" applyFont="1" applyFill="1" applyBorder="1" applyAlignment="1" applyProtection="1">
      <alignment horizontal="center" vertical="center"/>
      <protection locked="0"/>
    </xf>
    <xf numFmtId="0" fontId="21" fillId="0" borderId="26" xfId="1" applyFont="1" applyFill="1" applyBorder="1" applyAlignment="1" applyProtection="1">
      <alignment horizontal="center" vertical="center"/>
      <protection locked="0"/>
    </xf>
    <xf numFmtId="0" fontId="21" fillId="0" borderId="28" xfId="1" applyFont="1" applyFill="1" applyBorder="1" applyAlignment="1" applyProtection="1">
      <alignment horizontal="center" vertical="center"/>
      <protection locked="0"/>
    </xf>
    <xf numFmtId="0" fontId="21" fillId="0" borderId="26" xfId="1" applyFont="1" applyFill="1" applyBorder="1" applyAlignment="1" applyProtection="1">
      <alignment horizontal="left" vertical="center" wrapText="1"/>
      <protection locked="0"/>
    </xf>
    <xf numFmtId="0" fontId="20" fillId="13" borderId="26" xfId="1" applyFont="1" applyFill="1" applyBorder="1" applyAlignment="1" applyProtection="1">
      <alignment horizontal="left" vertical="center"/>
      <protection locked="0"/>
    </xf>
    <xf numFmtId="0" fontId="22" fillId="0" borderId="18" xfId="0" applyFont="1" applyBorder="1" applyAlignment="1">
      <alignment wrapText="1"/>
    </xf>
    <xf numFmtId="0" fontId="18" fillId="0" borderId="26" xfId="0" applyFont="1" applyBorder="1" applyAlignment="1">
      <alignment horizontal="left" wrapText="1"/>
    </xf>
    <xf numFmtId="0" fontId="23" fillId="0" borderId="2" xfId="0" applyFont="1" applyBorder="1" applyAlignment="1">
      <alignment wrapText="1"/>
    </xf>
    <xf numFmtId="0" fontId="24" fillId="0" borderId="2" xfId="1" applyFont="1" applyBorder="1" applyAlignment="1">
      <alignment horizontal="left" vertical="center"/>
    </xf>
    <xf numFmtId="0" fontId="3" fillId="0" borderId="18" xfId="1" applyFont="1" applyFill="1" applyBorder="1" applyAlignment="1">
      <alignment horizontal="center" vertical="center"/>
    </xf>
    <xf numFmtId="0" fontId="3" fillId="0" borderId="18" xfId="1" applyFont="1" applyBorder="1" applyAlignment="1" applyProtection="1">
      <alignment horizontal="center" vertical="center" wrapText="1"/>
      <protection locked="0"/>
    </xf>
    <xf numFmtId="0" fontId="3" fillId="0" borderId="18" xfId="1" applyFont="1" applyFill="1" applyBorder="1" applyAlignment="1" applyProtection="1">
      <alignment horizontal="center" vertical="center" wrapText="1"/>
      <protection locked="0"/>
    </xf>
    <xf numFmtId="0" fontId="3" fillId="0" borderId="21" xfId="1" applyFont="1" applyFill="1" applyBorder="1" applyAlignment="1" applyProtection="1">
      <alignment horizontal="center" vertical="center" wrapText="1"/>
      <protection locked="0"/>
    </xf>
  </cellXfs>
  <cellStyles count="3">
    <cellStyle name="Currency 2" xfId="2" xr:uid="{89DEFB1C-C49B-4FC9-B843-557D2A9329F9}"/>
    <cellStyle name="Normal" xfId="0" builtinId="0"/>
    <cellStyle name="Normal 2" xfId="1" xr:uid="{4F01E21D-279D-43A2-9E56-D98BA73913E5}"/>
  </cellStyles>
  <dxfs count="0"/>
  <tableStyles count="0" defaultTableStyle="TableStyleMedium2" defaultPivotStyle="PivotStyleLight16"/>
  <colors>
    <mruColors>
      <color rgb="FF009999"/>
      <color rgb="FFFFFFCC"/>
      <color rgb="FF35A99B"/>
      <color rgb="FFF5FCFC"/>
      <color rgb="FFDAF5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Perlman, Allison (FWE)" id="{416FC780-C5D6-4778-B3EF-1A5BF3F839A4}" userId="S::allison.perlman@mass.gov::2abf7105-ef96-4013-9b70-f9bb81415eb9" providerId="AD"/>
  <person displayName="Kass, Samantha A (FWE)" id="{E6F34456-D0E7-4559-A3BF-5AFB8F265583}" userId="S::samantha.a.kass@mass.gov::5b920de0-23e7-4372-a54f-4085be321dd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3" dT="2026-01-29T16:25:43.98" personId="{416FC780-C5D6-4778-B3EF-1A5BF3F839A4}" id="{8203D405-755F-4B70-911C-FC9155B646C9}">
    <text>Please align SOW task #'s with Project task #'s</text>
  </threadedComment>
  <threadedComment ref="C3" dT="2026-01-29T17:06:39.70" personId="{416FC780-C5D6-4778-B3EF-1A5BF3F839A4}" id="{3F362D80-9B16-4B94-BBB2-A372C3681189}">
    <text xml:space="preserve">Provide the longitude and latitude for the center of the site. The center of each site is defined as
follows: 
• Wetland Restoration: For sites that have 
multiple restoration treatments (e.g., 
multiple culverts and/or other types of hydrologic obstructions), choose the center of the restoration 
site. For sites that primarily involve replacement / removal of a single culvert to restore hydrology, 
choose the exact location of the culvert or other hydrologic obstruction.
• Dam Removal: The exact location of the dam. 
• Cranberry Bog Restoration: Center of the site. 
18 | Page
Last updated January 2026. 
This document is for DER internal use only.
• Culvert Replacement: The exact location of the culvert. If there are multiple culvert cells, (e.g. road 
impounded wetland crossing) then select the location (1) where the mapped stream network is 
located, or (2) the structure which carries the most flow the majority of the time. 
• Stream Flow Restoration: Center of the stream/system that 
constitutes the site  • Floodplain Restoration: Choose the center of the restoration area. • Culvert Assessments: Latitude and Longitude is not needed.  </text>
  </threadedComment>
  <threadedComment ref="G3" dT="2026-01-29T14:34:02.54" personId="{416FC780-C5D6-4778-B3EF-1A5BF3F839A4}" id="{2652A4EA-B9CF-4791-B21D-0056B352AE03}">
    <text>Project Type Definitions: 
Wetland Restoration
Actions that restore the ecological functions of coastal and freshwater wetlands, which have been significantly 
impacted by anthropogenic activities (historic fill, channelization, diversions, undersized crossings, hydrologic 
modification, barriers to inland marsh migration etc.).
Dam Removal
Actions that remove human-made barriers from a river or stream resulting in habitat and ecosystem improvement 
in areas such as water quality, floodplain connectivity, aquatic connectivity, natural flow regime, and ecological 
services.
Cranberry Bog Restoration
Actions that rejuvenate historical wetlands and streams on abandoned or retired cranberry farmland. To date, 
these projects have targeted legacy agricultural impacts that limit natural recovery such as fill, ditches, and altered 
hydrology.
Culvert Replacement
Actions that replace undersized, perched, and/or degraded culverts or bridges located in areas of high ecological 
value with better designed crossings that meet improved structural and environmental design standards and flood 
resiliency criteria. 
Stream Flow
Actions that restore more natural water that flows through streams and rivers.
Floodplain Restoration
Actions that support the recovery of the ecological and resilience functions of river and stream floodplains by reestablishing hydrologic and geomorphic connectivity, restoring dynamic fluvial processes (such as sediment transport, channel migration, and periodic inundation), improving flood management capacity, and providing habitat for floodplain forests and associated species.</text>
  </threadedComment>
  <threadedComment ref="I3" dT="2026-01-29T16:29:37.94" personId="{416FC780-C5D6-4778-B3EF-1A5BF3F839A4}" id="{6023C6D0-E224-4463-86EA-3463B1B98EA3}">
    <text xml:space="preserve">Site Description should include condition, setting, impairment, goals and restoration actions and anticipated outcomes/ benefits. See example provided. </text>
  </threadedComment>
</ThreadedComments>
</file>

<file path=xl/threadedComments/threadedComment2.xml><?xml version="1.0" encoding="utf-8"?>
<ThreadedComments xmlns="http://schemas.microsoft.com/office/spreadsheetml/2018/threadedcomments" xmlns:x="http://schemas.openxmlformats.org/spreadsheetml/2006/main">
  <threadedComment ref="A16" dT="2025-06-10T18:09:36.26" personId="{416FC780-C5D6-4778-B3EF-1A5BF3F839A4}" id="{6F431254-9EEC-4485-A712-3C52FB6E6EE7}">
    <text>Provide list of potential projects, see support info tab</text>
  </threadedComment>
  <threadedComment ref="A25" dT="2025-06-10T18:10:17.17" personId="{416FC780-C5D6-4778-B3EF-1A5BF3F839A4}" id="{168FA4D7-E6AF-4F7B-8705-DD403EAD83D3}">
    <text>Provide list of potential towns, see support info tab</text>
  </threadedComment>
  <threadedComment ref="A37" dT="2025-04-03T18:58:25.64" personId="{E6F34456-D0E7-4559-A3BF-5AFB8F265583}" id="{648A868B-EAAA-4FB4-A24F-B675DAB7F214}">
    <text>Maximum allowable budget: 25% of total budget</text>
  </threadedComment>
  <threadedComment ref="A51" dT="2025-06-10T17:42:28.87" personId="{416FC780-C5D6-4778-B3EF-1A5BF3F839A4}" id="{44A3AC6B-7FC5-4092-ABCA-CABEA130C505}">
    <text>If this section includes request for funding for training, webinar/ conference, short course, or certificate program, provide additional info as detailed in supporting information tab. </text>
  </threadedComment>
</ThreadedComments>
</file>

<file path=xl/threadedComments/threadedComment3.xml><?xml version="1.0" encoding="utf-8"?>
<ThreadedComments xmlns="http://schemas.microsoft.com/office/spreadsheetml/2018/threadedcomments" xmlns:x="http://schemas.openxmlformats.org/spreadsheetml/2006/main">
  <threadedComment ref="A5" dT="2026-01-29T16:25:43.98" personId="{416FC780-C5D6-4778-B3EF-1A5BF3F839A4}" id="{D281C955-C814-4BF6-B2D6-CE9B6E0ED9D8}">
    <text>Please align SOW task #'s with Project task #'s</text>
  </threadedComment>
  <threadedComment ref="C5" dT="2026-01-29T17:06:39.70" personId="{416FC780-C5D6-4778-B3EF-1A5BF3F839A4}" id="{1D3F7E87-F22C-42EC-9D5E-ECDC71BD5E3E}">
    <text xml:space="preserve">Provide the longitude and latitude for the center of the site. The center of each site is defined as
follows: 
• Wetland Restoration: For sites that have 
multiple restoration treatments (e.g., 
multiple culverts and/or other types of hydrologic obstructions), choose the center of the restoration 
site. For sites that primarily involve replacement / removal of a single culvert to restore hydrology, 
choose the exact location of the culvert or other hydrologic obstruction.
• Dam Removal: The exact location of the dam. 
• Cranberry Bog Restoration: Center of the site. 
18 | Page
Last updated January 2026. 
This document is for DER internal use only.
• Culvert Replacement: The exact location of the culvert. If there are multiple culvert cells, (e.g. road 
impounded wetland crossing) then select the location (1) where the mapped stream network is 
located, or (2) the structure which carries the most flow the majority of the time. 
• Stream Flow Restoration: Center of the stream/system that 
constitutes the site  • Floodplain Restoration: Choose the center of the restoration area. • Culvert Assessments: Latitude and Longitude is not needed.  </text>
  </threadedComment>
  <threadedComment ref="G5" dT="2026-01-29T14:34:02.54" personId="{416FC780-C5D6-4778-B3EF-1A5BF3F839A4}" id="{A73CB676-513C-4BDF-859C-DD15AF578522}">
    <text>Project Type Definitions: 
Wetland Restoration
Actions that restore the ecological functions of coastal and freshwater wetlands, which have been significantly 
impacted by anthropogenic activities (historic fill, channelization, diversions, undersized crossings, hydrologic 
modification, barriers to inland marsh migration etc.).
Dam Removal
Actions that remove human-made barriers from a river or stream resulting in habitat and ecosystem improvement 
in areas such as water quality, floodplain connectivity, aquatic connectivity, natural flow regime, and ecological 
services.
Cranberry Bog Restoration
Actions that rejuvenate historical wetlands and streams on abandoned or retired cranberry farmland. To date, 
these projects have targeted legacy agricultural impacts that limit natural recovery such as fill, ditches, and altered 
hydrology.
Culvert Replacement
Actions that replace undersized, perched, and/or degraded culverts or bridges located in areas of high ecological 
value with better designed crossings that meet improved structural and environmental design standards and flood 
resiliency criteria. 
Stream Flow
Actions that restore more natural water that flows through streams and rivers.
Floodplain Restoration
Actions that support the recovery of the ecological and resilience functions of river and stream floodplains by reestablishing hydrologic and geomorphic connectivity, restoring dynamic fluvial processes (such as sediment transport, channel migration, and periodic inundation), improving flood management capacity, and providing habitat for floodplain forests and associated species.</text>
  </threadedComment>
  <threadedComment ref="I5" dT="2026-01-29T16:29:37.94" personId="{416FC780-C5D6-4778-B3EF-1A5BF3F839A4}" id="{F3CF6D2E-FD71-40A6-94B1-7179CA79616F}">
    <text xml:space="preserve">Site Description should include condition, setting, impairment, goals and restoration actions and anticipated outcomes/ benefits. See example provided. </text>
  </threadedComment>
  <threadedComment ref="A11" dT="2026-01-29T17:16:02.63" personId="{416FC780-C5D6-4778-B3EF-1A5BF3F839A4}" id="{D0663037-1201-4733-9D21-516B3B061E48}">
    <text>If more general tasks are proposed in scope of work task 2 (e.g., advancing 1-2 dam removal preliminary designs), the applicant must identify all potential project sites in the Project Form.  Note: Projects not included in the grant application may not be added after contract execution.</text>
  </threadedComment>
  <threadedComment ref="C17" dT="2026-02-02T20:50:16.25" personId="{416FC780-C5D6-4778-B3EF-1A5BF3F839A4}" id="{F855DC2D-8DF1-4E8B-9E33-B1C1F1977EBE}">
    <text xml:space="preserve">For sites that have 
multiple restoration treatments (e.g., 
dam removal and floodplain restoration) choose the center of the site.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F7204-5AAE-4CAB-843E-E7F830390251}">
  <sheetPr>
    <tabColor theme="6"/>
    <pageSetUpPr fitToPage="1"/>
  </sheetPr>
  <dimension ref="A1:AF53"/>
  <sheetViews>
    <sheetView tabSelected="1" zoomScale="98" zoomScaleNormal="98" workbookViewId="0">
      <pane ySplit="5" topLeftCell="A6" activePane="bottomLeft" state="frozen"/>
      <selection pane="bottomLeft" activeCell="B13" sqref="B13"/>
      <selection activeCell="A8" sqref="A8"/>
    </sheetView>
  </sheetViews>
  <sheetFormatPr defaultColWidth="9.140625" defaultRowHeight="12"/>
  <cols>
    <col min="1" max="1" width="33.7109375" style="6" customWidth="1"/>
    <col min="2" max="2" width="40" style="6" customWidth="1"/>
    <col min="3" max="3" width="41.140625" style="6" customWidth="1"/>
    <col min="4" max="4" width="31.5703125" style="6" customWidth="1"/>
    <col min="5" max="5" width="38.7109375" style="6" customWidth="1"/>
    <col min="6" max="6" width="18.5703125" style="6" customWidth="1"/>
    <col min="7" max="7" width="25.85546875" style="6" customWidth="1"/>
    <col min="8" max="8" width="17" style="6" customWidth="1"/>
    <col min="9" max="9" width="135.7109375" style="6" customWidth="1"/>
    <col min="10" max="16384" width="9.140625" style="6"/>
  </cols>
  <sheetData>
    <row r="1" spans="1:32" s="91" customFormat="1" ht="36.75" customHeight="1">
      <c r="A1" s="109" t="s">
        <v>0</v>
      </c>
      <c r="B1" s="109"/>
      <c r="C1" s="109"/>
      <c r="D1" s="109"/>
      <c r="E1" s="109"/>
      <c r="F1" s="109"/>
      <c r="G1" s="109"/>
      <c r="H1" s="109"/>
      <c r="I1" s="109"/>
    </row>
    <row r="2" spans="1:32" s="97" customFormat="1" ht="39.75" customHeight="1">
      <c r="A2" s="115" t="s">
        <v>1</v>
      </c>
      <c r="B2" s="115"/>
      <c r="C2" s="98"/>
      <c r="D2" s="98"/>
      <c r="E2" s="98"/>
      <c r="F2" s="98"/>
      <c r="G2" s="103"/>
      <c r="H2" s="103"/>
      <c r="I2" s="103"/>
    </row>
    <row r="3" spans="1:32" ht="14.25" customHeight="1">
      <c r="A3" s="111" t="s">
        <v>2</v>
      </c>
      <c r="B3" s="112" t="s">
        <v>3</v>
      </c>
      <c r="C3" s="112" t="s">
        <v>4</v>
      </c>
      <c r="D3" s="112" t="s">
        <v>5</v>
      </c>
      <c r="E3" s="112" t="s">
        <v>6</v>
      </c>
      <c r="F3" s="112" t="s">
        <v>7</v>
      </c>
      <c r="G3" s="112" t="s">
        <v>8</v>
      </c>
      <c r="H3" s="106" t="s">
        <v>9</v>
      </c>
      <c r="I3" s="106" t="s">
        <v>10</v>
      </c>
    </row>
    <row r="4" spans="1:32" s="7" customFormat="1" ht="26.25" customHeight="1">
      <c r="A4" s="111"/>
      <c r="B4" s="113"/>
      <c r="C4" s="113"/>
      <c r="D4" s="113"/>
      <c r="E4" s="113"/>
      <c r="F4" s="113"/>
      <c r="G4" s="113"/>
      <c r="H4" s="107"/>
      <c r="I4" s="107"/>
    </row>
    <row r="5" spans="1:32" s="7" customFormat="1" ht="21.75" customHeight="1">
      <c r="A5" s="111"/>
      <c r="B5" s="114"/>
      <c r="C5" s="114"/>
      <c r="D5" s="114"/>
      <c r="E5" s="114"/>
      <c r="F5" s="114"/>
      <c r="G5" s="114"/>
      <c r="H5" s="108"/>
      <c r="I5" s="108"/>
    </row>
    <row r="6" spans="1:32" s="7" customFormat="1" ht="21.75" customHeight="1">
      <c r="A6" s="140"/>
      <c r="B6" s="141"/>
      <c r="C6" s="141"/>
      <c r="D6" s="141"/>
      <c r="E6" s="141"/>
      <c r="F6" s="141"/>
      <c r="G6" s="141"/>
      <c r="H6" s="142"/>
      <c r="I6" s="143"/>
    </row>
    <row r="7" spans="1:32" s="7" customFormat="1" ht="23.25" customHeight="1">
      <c r="A7" s="144"/>
      <c r="B7" s="145"/>
      <c r="C7" s="146"/>
      <c r="D7" s="147"/>
      <c r="E7" s="146"/>
      <c r="F7" s="146"/>
      <c r="G7" s="146"/>
      <c r="H7" s="146"/>
      <c r="I7" s="148"/>
    </row>
    <row r="8" spans="1:32" s="7" customFormat="1" ht="21.75" customHeight="1">
      <c r="A8" s="144"/>
      <c r="B8" s="149"/>
      <c r="C8" s="146"/>
      <c r="D8" s="150"/>
      <c r="E8" s="151"/>
      <c r="F8" s="151"/>
      <c r="G8" s="151"/>
      <c r="H8" s="146"/>
      <c r="I8" s="148"/>
    </row>
    <row r="9" spans="1:32" s="7" customFormat="1" ht="23.25" customHeight="1">
      <c r="A9" s="152"/>
      <c r="B9" s="146"/>
      <c r="C9" s="147"/>
      <c r="D9" s="147"/>
      <c r="E9" s="146"/>
      <c r="F9" s="146"/>
      <c r="G9" s="146"/>
      <c r="H9" s="153"/>
      <c r="I9" s="148"/>
    </row>
    <row r="10" spans="1:32" ht="29.25" customHeight="1">
      <c r="A10" s="154"/>
      <c r="B10" s="155"/>
      <c r="C10" s="155"/>
      <c r="D10" s="155"/>
      <c r="E10" s="155"/>
      <c r="F10" s="155"/>
      <c r="G10" s="155"/>
      <c r="H10" s="155"/>
      <c r="I10" s="156"/>
      <c r="J10" s="158"/>
      <c r="K10" s="158"/>
      <c r="L10" s="158"/>
      <c r="M10" s="158"/>
      <c r="N10" s="158"/>
      <c r="O10" s="158"/>
      <c r="P10" s="158"/>
      <c r="Q10" s="158"/>
      <c r="R10" s="158"/>
      <c r="S10" s="158"/>
      <c r="T10" s="158"/>
      <c r="U10" s="158"/>
      <c r="V10" s="159"/>
      <c r="W10" s="159"/>
      <c r="X10" s="159"/>
      <c r="Y10" s="159"/>
      <c r="Z10" s="159"/>
      <c r="AA10" s="159"/>
      <c r="AB10" s="159"/>
      <c r="AC10" s="159"/>
      <c r="AD10" s="159"/>
      <c r="AE10" s="159"/>
      <c r="AF10" s="159"/>
    </row>
    <row r="11" spans="1:32" ht="24.75" customHeight="1">
      <c r="A11" s="99"/>
      <c r="B11" s="99"/>
      <c r="C11" s="99"/>
      <c r="D11" s="99"/>
      <c r="E11" s="99"/>
      <c r="F11" s="99"/>
      <c r="G11" s="99"/>
      <c r="H11" s="99"/>
      <c r="I11" s="99"/>
    </row>
    <row r="12" spans="1:32" ht="23.25" customHeight="1">
      <c r="A12" s="100"/>
      <c r="B12" s="101"/>
      <c r="C12" s="101"/>
      <c r="D12" s="101"/>
      <c r="E12" s="101"/>
      <c r="F12" s="101"/>
      <c r="G12" s="99"/>
      <c r="H12" s="99"/>
      <c r="I12" s="99"/>
    </row>
    <row r="13" spans="1:32" ht="21.75" customHeight="1">
      <c r="A13" s="99"/>
      <c r="B13" s="99"/>
      <c r="C13" s="99"/>
      <c r="D13" s="99"/>
      <c r="E13" s="99"/>
      <c r="F13" s="99"/>
      <c r="G13" s="99"/>
      <c r="H13" s="99"/>
      <c r="I13" s="99"/>
    </row>
    <row r="14" spans="1:32" ht="22.5" customHeight="1">
      <c r="A14" s="99"/>
      <c r="B14" s="99"/>
      <c r="C14" s="99"/>
      <c r="D14" s="99"/>
      <c r="E14" s="99"/>
      <c r="F14" s="99"/>
      <c r="G14" s="99"/>
      <c r="H14" s="99"/>
      <c r="I14" s="99"/>
    </row>
    <row r="15" spans="1:32" ht="25.5" customHeight="1">
      <c r="A15" s="99"/>
      <c r="B15" s="99"/>
      <c r="C15" s="99"/>
      <c r="D15" s="99"/>
      <c r="E15" s="99"/>
      <c r="F15" s="99"/>
      <c r="G15" s="99"/>
      <c r="H15" s="99"/>
      <c r="I15" s="99"/>
    </row>
    <row r="16" spans="1:32" ht="23.25" customHeight="1">
      <c r="A16" s="102"/>
      <c r="B16" s="102"/>
      <c r="C16" s="102"/>
      <c r="D16" s="102"/>
      <c r="E16" s="102"/>
      <c r="F16" s="102"/>
      <c r="G16" s="102"/>
      <c r="H16" s="102"/>
      <c r="I16" s="102"/>
    </row>
    <row r="17" spans="1:9" ht="26.25" customHeight="1">
      <c r="A17" s="102"/>
      <c r="B17" s="102"/>
      <c r="C17" s="102"/>
      <c r="D17" s="102"/>
      <c r="E17" s="102"/>
      <c r="F17" s="102"/>
      <c r="G17" s="102"/>
      <c r="H17" s="102"/>
      <c r="I17" s="102"/>
    </row>
    <row r="18" spans="1:9" ht="21" customHeight="1">
      <c r="A18" s="102"/>
      <c r="B18" s="102"/>
      <c r="C18" s="102"/>
      <c r="D18" s="102"/>
      <c r="E18" s="102"/>
      <c r="F18" s="102"/>
      <c r="G18" s="102"/>
      <c r="H18" s="102"/>
      <c r="I18" s="102"/>
    </row>
    <row r="19" spans="1:9" ht="22.5" customHeight="1">
      <c r="A19" s="102"/>
      <c r="B19" s="102"/>
      <c r="C19" s="102"/>
      <c r="D19" s="102"/>
      <c r="E19" s="102"/>
      <c r="F19" s="102"/>
      <c r="G19" s="102"/>
      <c r="H19" s="102"/>
      <c r="I19" s="102"/>
    </row>
    <row r="20" spans="1:9" ht="24.75" customHeight="1">
      <c r="A20" s="102"/>
      <c r="B20" s="102"/>
      <c r="C20" s="102"/>
      <c r="D20" s="102"/>
      <c r="E20" s="102"/>
      <c r="F20" s="102"/>
      <c r="G20" s="102"/>
      <c r="H20" s="102"/>
      <c r="I20" s="102"/>
    </row>
    <row r="21" spans="1:9" ht="23.25" customHeight="1">
      <c r="A21" s="102"/>
      <c r="B21" s="102"/>
      <c r="C21" s="102"/>
      <c r="D21" s="102"/>
      <c r="E21" s="102"/>
      <c r="F21" s="102"/>
      <c r="G21" s="102"/>
      <c r="H21" s="102"/>
      <c r="I21" s="102"/>
    </row>
    <row r="22" spans="1:9" ht="23.25" customHeight="1">
      <c r="A22" s="102"/>
      <c r="B22" s="102"/>
      <c r="C22" s="102"/>
      <c r="D22" s="102"/>
      <c r="E22" s="102"/>
      <c r="F22" s="102"/>
      <c r="G22" s="102"/>
      <c r="H22" s="102"/>
      <c r="I22" s="102"/>
    </row>
    <row r="23" spans="1:9" ht="21" customHeight="1">
      <c r="A23" s="102"/>
      <c r="B23" s="102"/>
      <c r="C23" s="102"/>
      <c r="D23" s="102"/>
      <c r="E23" s="102"/>
      <c r="F23" s="102"/>
      <c r="G23" s="102"/>
      <c r="H23" s="102"/>
      <c r="I23" s="102"/>
    </row>
    <row r="24" spans="1:9">
      <c r="A24" s="102"/>
      <c r="B24" s="102"/>
      <c r="C24" s="102"/>
      <c r="D24" s="102"/>
      <c r="E24" s="102"/>
      <c r="F24" s="102"/>
      <c r="G24" s="102"/>
      <c r="H24" s="102"/>
      <c r="I24" s="102"/>
    </row>
    <row r="25" spans="1:9">
      <c r="A25" s="102"/>
      <c r="B25" s="102"/>
      <c r="C25" s="102"/>
      <c r="D25" s="102"/>
      <c r="E25" s="102"/>
      <c r="F25" s="102"/>
      <c r="G25" s="102"/>
      <c r="H25" s="102"/>
      <c r="I25" s="102"/>
    </row>
    <row r="26" spans="1:9">
      <c r="A26" s="102"/>
      <c r="B26" s="102"/>
      <c r="C26" s="102"/>
      <c r="D26" s="102"/>
      <c r="E26" s="102"/>
      <c r="F26" s="102"/>
      <c r="G26" s="102"/>
      <c r="H26" s="102"/>
      <c r="I26" s="102"/>
    </row>
    <row r="27" spans="1:9">
      <c r="A27" s="102"/>
      <c r="B27" s="102"/>
      <c r="C27" s="102"/>
      <c r="D27" s="102"/>
      <c r="E27" s="102"/>
      <c r="F27" s="102"/>
      <c r="G27" s="102"/>
      <c r="H27" s="102"/>
      <c r="I27" s="102"/>
    </row>
    <row r="28" spans="1:9">
      <c r="A28" s="102"/>
      <c r="B28" s="102"/>
      <c r="C28" s="102"/>
      <c r="D28" s="102"/>
      <c r="E28" s="102"/>
      <c r="F28" s="102"/>
      <c r="G28" s="102"/>
      <c r="H28" s="102"/>
      <c r="I28" s="102"/>
    </row>
    <row r="29" spans="1:9">
      <c r="A29" s="102"/>
      <c r="B29" s="102"/>
      <c r="C29" s="102"/>
      <c r="D29" s="102"/>
      <c r="E29" s="102"/>
      <c r="F29" s="102"/>
      <c r="G29" s="102"/>
      <c r="H29" s="102"/>
      <c r="I29" s="102"/>
    </row>
    <row r="30" spans="1:9">
      <c r="A30" s="102"/>
      <c r="B30" s="102"/>
      <c r="C30" s="102"/>
      <c r="D30" s="102"/>
      <c r="E30" s="102"/>
      <c r="F30" s="102"/>
      <c r="G30" s="102"/>
      <c r="H30" s="102"/>
      <c r="I30" s="102"/>
    </row>
    <row r="31" spans="1:9">
      <c r="A31" s="102"/>
      <c r="B31" s="102"/>
      <c r="C31" s="102"/>
      <c r="D31" s="102"/>
      <c r="E31" s="102"/>
      <c r="F31" s="102"/>
      <c r="G31" s="102"/>
      <c r="H31" s="102"/>
      <c r="I31" s="102"/>
    </row>
    <row r="32" spans="1:9">
      <c r="A32" s="102"/>
      <c r="B32" s="102"/>
      <c r="C32" s="102"/>
      <c r="D32" s="102"/>
      <c r="E32" s="102"/>
      <c r="F32" s="102"/>
      <c r="G32" s="102"/>
      <c r="H32" s="102"/>
      <c r="I32" s="102"/>
    </row>
    <row r="33" spans="1:9">
      <c r="A33" s="102"/>
      <c r="B33" s="102"/>
      <c r="C33" s="102"/>
      <c r="D33" s="102"/>
      <c r="E33" s="102"/>
      <c r="F33" s="102"/>
      <c r="G33" s="102"/>
      <c r="H33" s="102"/>
      <c r="I33" s="102"/>
    </row>
    <row r="34" spans="1:9">
      <c r="A34" s="102"/>
      <c r="B34" s="102"/>
      <c r="C34" s="102"/>
      <c r="D34" s="102"/>
      <c r="E34" s="102"/>
      <c r="F34" s="102"/>
      <c r="G34" s="102"/>
      <c r="H34" s="102"/>
      <c r="I34" s="102"/>
    </row>
    <row r="35" spans="1:9">
      <c r="A35" s="102"/>
      <c r="B35" s="102"/>
      <c r="C35" s="102"/>
      <c r="D35" s="102"/>
      <c r="E35" s="102"/>
      <c r="F35" s="102"/>
      <c r="G35" s="102"/>
      <c r="H35" s="102"/>
      <c r="I35" s="102"/>
    </row>
    <row r="36" spans="1:9">
      <c r="A36" s="102"/>
      <c r="B36" s="102"/>
      <c r="C36" s="102"/>
      <c r="D36" s="102"/>
      <c r="E36" s="102"/>
      <c r="F36" s="102"/>
      <c r="G36" s="102"/>
      <c r="H36" s="102"/>
      <c r="I36" s="102"/>
    </row>
    <row r="37" spans="1:9">
      <c r="A37" s="102"/>
      <c r="B37" s="102"/>
      <c r="C37" s="102"/>
      <c r="D37" s="102"/>
      <c r="E37" s="102"/>
      <c r="F37" s="102"/>
      <c r="G37" s="102"/>
      <c r="H37" s="102"/>
      <c r="I37" s="102"/>
    </row>
    <row r="38" spans="1:9">
      <c r="A38" s="102"/>
      <c r="B38" s="102"/>
      <c r="C38" s="102"/>
      <c r="D38" s="102"/>
      <c r="E38" s="102"/>
      <c r="F38" s="102"/>
      <c r="G38" s="102"/>
      <c r="H38" s="102"/>
      <c r="I38" s="102"/>
    </row>
    <row r="39" spans="1:9">
      <c r="A39" s="102"/>
      <c r="B39" s="102"/>
      <c r="C39" s="102"/>
      <c r="D39" s="102"/>
      <c r="E39" s="102"/>
      <c r="F39" s="102"/>
      <c r="G39" s="102"/>
      <c r="H39" s="102"/>
      <c r="I39" s="102"/>
    </row>
    <row r="40" spans="1:9">
      <c r="A40" s="102"/>
      <c r="B40" s="102"/>
      <c r="C40" s="102"/>
      <c r="D40" s="102"/>
      <c r="E40" s="102"/>
      <c r="F40" s="102"/>
      <c r="G40" s="102"/>
      <c r="H40" s="102"/>
      <c r="I40" s="102"/>
    </row>
    <row r="41" spans="1:9">
      <c r="A41" s="102"/>
      <c r="B41" s="102"/>
      <c r="C41" s="102"/>
      <c r="D41" s="102"/>
      <c r="E41" s="102"/>
      <c r="F41" s="102"/>
      <c r="G41" s="102"/>
      <c r="H41" s="102"/>
      <c r="I41" s="102"/>
    </row>
    <row r="42" spans="1:9">
      <c r="A42" s="102"/>
      <c r="B42" s="102"/>
      <c r="C42" s="102"/>
      <c r="D42" s="102"/>
      <c r="E42" s="102"/>
      <c r="F42" s="102"/>
      <c r="G42" s="102"/>
      <c r="H42" s="102"/>
      <c r="I42" s="102"/>
    </row>
    <row r="43" spans="1:9">
      <c r="A43" s="102"/>
      <c r="B43" s="102"/>
      <c r="C43" s="102"/>
      <c r="D43" s="102"/>
      <c r="E43" s="102"/>
      <c r="F43" s="102"/>
      <c r="G43" s="102"/>
      <c r="H43" s="102"/>
      <c r="I43" s="102"/>
    </row>
    <row r="44" spans="1:9">
      <c r="A44" s="102"/>
      <c r="B44" s="102"/>
      <c r="C44" s="102"/>
      <c r="D44" s="102"/>
      <c r="E44" s="102"/>
      <c r="F44" s="102"/>
      <c r="G44" s="102"/>
      <c r="H44" s="102"/>
      <c r="I44" s="102"/>
    </row>
    <row r="45" spans="1:9">
      <c r="A45" s="102"/>
      <c r="B45" s="102"/>
      <c r="C45" s="102"/>
      <c r="D45" s="102"/>
      <c r="E45" s="102"/>
      <c r="F45" s="102"/>
      <c r="G45" s="102"/>
      <c r="H45" s="102"/>
      <c r="I45" s="102"/>
    </row>
    <row r="46" spans="1:9">
      <c r="A46" s="102"/>
      <c r="B46" s="102"/>
      <c r="C46" s="102"/>
      <c r="D46" s="102"/>
      <c r="E46" s="102"/>
      <c r="F46" s="102"/>
      <c r="G46" s="102"/>
      <c r="H46" s="102"/>
      <c r="I46" s="102"/>
    </row>
    <row r="47" spans="1:9">
      <c r="A47" s="102"/>
      <c r="B47" s="102"/>
      <c r="C47" s="102"/>
      <c r="D47" s="102"/>
      <c r="E47" s="102"/>
      <c r="F47" s="102"/>
      <c r="G47" s="102"/>
      <c r="H47" s="102"/>
      <c r="I47" s="102"/>
    </row>
    <row r="48" spans="1:9">
      <c r="A48" s="102"/>
      <c r="B48" s="102"/>
      <c r="C48" s="102"/>
      <c r="D48" s="102"/>
      <c r="E48" s="102"/>
      <c r="F48" s="102"/>
      <c r="G48" s="102"/>
      <c r="H48" s="102"/>
      <c r="I48" s="102"/>
    </row>
    <row r="49" spans="1:9">
      <c r="A49" s="102"/>
      <c r="B49" s="102"/>
      <c r="C49" s="102"/>
      <c r="D49" s="102"/>
      <c r="E49" s="102"/>
      <c r="F49" s="102"/>
      <c r="G49" s="102"/>
      <c r="H49" s="102"/>
      <c r="I49" s="102"/>
    </row>
    <row r="50" spans="1:9">
      <c r="A50" s="102"/>
      <c r="B50" s="102"/>
      <c r="C50" s="102"/>
      <c r="D50" s="102"/>
      <c r="E50" s="102"/>
      <c r="F50" s="102"/>
      <c r="G50" s="102"/>
      <c r="H50" s="102"/>
      <c r="I50" s="102"/>
    </row>
    <row r="51" spans="1:9">
      <c r="A51" s="102"/>
      <c r="B51" s="102"/>
      <c r="C51" s="102"/>
      <c r="D51" s="102"/>
      <c r="E51" s="102"/>
      <c r="F51" s="102"/>
      <c r="G51" s="102"/>
      <c r="H51" s="102"/>
      <c r="I51" s="102"/>
    </row>
    <row r="52" spans="1:9">
      <c r="A52" s="102"/>
      <c r="B52" s="102"/>
      <c r="C52" s="102"/>
      <c r="D52" s="102"/>
      <c r="E52" s="102"/>
      <c r="F52" s="102"/>
      <c r="G52" s="102"/>
      <c r="H52" s="102"/>
      <c r="I52" s="102"/>
    </row>
    <row r="53" spans="1:9">
      <c r="A53" s="102"/>
      <c r="B53" s="102"/>
      <c r="C53" s="102"/>
      <c r="D53" s="102"/>
      <c r="E53" s="102"/>
      <c r="F53" s="102"/>
      <c r="G53" s="102"/>
      <c r="H53" s="102"/>
      <c r="I53" s="102"/>
    </row>
  </sheetData>
  <mergeCells count="11">
    <mergeCell ref="I3:I5"/>
    <mergeCell ref="A1:I1"/>
    <mergeCell ref="A3:A5"/>
    <mergeCell ref="B3:B5"/>
    <mergeCell ref="A2:B2"/>
    <mergeCell ref="H3:H5"/>
    <mergeCell ref="G3:G5"/>
    <mergeCell ref="C3:C5"/>
    <mergeCell ref="D3:D5"/>
    <mergeCell ref="E3:E5"/>
    <mergeCell ref="F3:F5"/>
  </mergeCells>
  <dataValidations count="5">
    <dataValidation type="list" allowBlank="1" showInputMessage="1" showErrorMessage="1" sqref="G8:G10" xr:uid="{ED715B24-6CE5-48E0-9ABC-667E333D667D}">
      <formula1>"Culvert Assessments, Dam removal, Wetland Restoration, Cranberry Bog Restoration, Culvert Replacement, Stream Flow, Floodplain Restoration"</formula1>
    </dataValidation>
    <dataValidation type="list" allowBlank="1" showInputMessage="1" showErrorMessage="1" sqref="H7:H10" xr:uid="{F7E64BF7-C20B-4AB0-B32A-7B50F3DCE1E8}">
      <formula1>"Project Initiation, Assessment, Design/ Permitting, Bidding/ Construction, Monitoring"</formula1>
    </dataValidation>
    <dataValidation type="list" allowBlank="1" showInputMessage="1" showErrorMessage="1" sqref="F7:F10" xr:uid="{30FCDC26-DE26-470B-BEAB-973EDA217761}">
      <formula1>"Municipal, State, Federal, Private, NGO, Various, Other"</formula1>
    </dataValidation>
    <dataValidation allowBlank="1" showInputMessage="1" showErrorMessage="1" sqref="I10" xr:uid="{D4792A3E-2904-4C56-A086-7ABC06DD6B0E}"/>
    <dataValidation type="list" allowBlank="1" showInputMessage="1" showErrorMessage="1" sqref="G7" xr:uid="{45AB5E15-E081-4BFD-9DF1-50D7D3E88B0E}">
      <formula1>"Culvert Assessments, Dam removal, Wetland Restoration, Cranberry Bog Restoration, Culvert Replacement, Stream Flow, Floodplain Restoration, Other, Multiple"</formula1>
    </dataValidation>
  </dataValidations>
  <pageMargins left="0.75" right="0.75" top="1" bottom="1" header="0.5" footer="0.5"/>
  <pageSetup scale="72" fitToWidth="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F156F-EE09-4046-93EB-A34370CFF6FA}">
  <sheetPr>
    <pageSetUpPr fitToPage="1"/>
  </sheetPr>
  <dimension ref="A1:T63"/>
  <sheetViews>
    <sheetView zoomScale="98" zoomScaleNormal="98" workbookViewId="0">
      <pane xSplit="1" ySplit="7" topLeftCell="B8" activePane="bottomRight" state="frozen"/>
      <selection pane="bottomRight" activeCell="A9" sqref="A9"/>
      <selection pane="bottomLeft" activeCell="A8" sqref="A8"/>
      <selection pane="topRight" activeCell="B1" sqref="B1"/>
    </sheetView>
  </sheetViews>
  <sheetFormatPr defaultColWidth="9.140625" defaultRowHeight="12"/>
  <cols>
    <col min="1" max="1" width="67" style="6" bestFit="1" customWidth="1"/>
    <col min="2" max="2" width="67" style="6" customWidth="1"/>
    <col min="3" max="3" width="24.28515625" style="6" bestFit="1" customWidth="1"/>
    <col min="4" max="4" width="22.7109375" style="6" bestFit="1" customWidth="1"/>
    <col min="5" max="5" width="6" style="6" customWidth="1"/>
    <col min="6" max="6" width="10.7109375" style="6" customWidth="1"/>
    <col min="7" max="7" width="6" style="6" customWidth="1"/>
    <col min="8" max="8" width="10.7109375" style="6" customWidth="1"/>
    <col min="9" max="9" width="6" style="6" customWidth="1"/>
    <col min="10" max="10" width="10.7109375" style="6" customWidth="1"/>
    <col min="11" max="11" width="6" style="6" customWidth="1"/>
    <col min="12" max="12" width="10.7109375" style="6" customWidth="1"/>
    <col min="13" max="13" width="16.85546875" style="6" customWidth="1"/>
    <col min="14" max="14" width="6.7109375" style="6" customWidth="1"/>
    <col min="15" max="17" width="10.7109375" style="6" customWidth="1"/>
    <col min="18" max="18" width="14.85546875" style="6" customWidth="1"/>
    <col min="19" max="16384" width="9.140625" style="6"/>
  </cols>
  <sheetData>
    <row r="1" spans="1:20" s="91" customFormat="1" ht="35.25" customHeight="1">
      <c r="A1" s="109" t="s">
        <v>11</v>
      </c>
      <c r="B1" s="109"/>
      <c r="C1" s="109"/>
      <c r="D1" s="109"/>
      <c r="E1" s="109"/>
      <c r="F1" s="109"/>
      <c r="G1" s="109"/>
      <c r="H1" s="109"/>
      <c r="I1" s="109"/>
      <c r="J1" s="109"/>
      <c r="K1" s="109"/>
      <c r="L1" s="109"/>
      <c r="M1" s="109"/>
      <c r="N1" s="109"/>
      <c r="O1" s="109"/>
      <c r="P1" s="109"/>
      <c r="Q1" s="109"/>
      <c r="R1" s="109"/>
    </row>
    <row r="2" spans="1:20" s="1" customFormat="1" ht="4.5" customHeight="1">
      <c r="A2" s="110"/>
      <c r="B2" s="110"/>
      <c r="C2" s="110"/>
      <c r="D2" s="110"/>
      <c r="E2" s="110"/>
      <c r="F2" s="110"/>
      <c r="G2" s="110"/>
      <c r="H2" s="110"/>
      <c r="I2" s="110"/>
      <c r="J2" s="110"/>
      <c r="K2" s="110"/>
      <c r="L2" s="110"/>
      <c r="M2" s="110"/>
      <c r="N2" s="110"/>
      <c r="O2" s="110"/>
      <c r="P2" s="110"/>
      <c r="Q2" s="110"/>
      <c r="R2" s="110"/>
      <c r="S2" s="97"/>
      <c r="T2" s="97"/>
    </row>
    <row r="3" spans="1:20" ht="15.75">
      <c r="A3" s="116"/>
      <c r="B3" s="116"/>
      <c r="C3" s="116"/>
      <c r="D3" s="116"/>
      <c r="E3" s="117"/>
      <c r="F3" s="117"/>
      <c r="G3" s="117"/>
      <c r="H3" s="117"/>
      <c r="I3" s="117"/>
      <c r="J3" s="117"/>
      <c r="K3" s="117"/>
      <c r="L3" s="117"/>
      <c r="M3" s="97"/>
      <c r="N3" s="2"/>
      <c r="O3" s="2"/>
      <c r="P3" s="2"/>
      <c r="Q3" s="3"/>
      <c r="R3" s="4"/>
      <c r="S3" s="5"/>
      <c r="T3" s="5"/>
    </row>
    <row r="4" spans="1:20" ht="14.25" customHeight="1">
      <c r="A4" s="111" t="s">
        <v>12</v>
      </c>
      <c r="B4" s="112" t="s">
        <v>13</v>
      </c>
      <c r="C4" s="112" t="s">
        <v>14</v>
      </c>
      <c r="D4" s="112" t="s">
        <v>15</v>
      </c>
      <c r="E4" s="118" t="s">
        <v>16</v>
      </c>
      <c r="F4" s="119"/>
      <c r="G4" s="119"/>
      <c r="H4" s="119"/>
      <c r="I4" s="119"/>
      <c r="J4" s="119"/>
      <c r="K4" s="119"/>
      <c r="L4" s="119"/>
      <c r="M4" s="120"/>
      <c r="N4" s="119"/>
      <c r="O4" s="119"/>
      <c r="P4" s="119"/>
      <c r="Q4" s="119"/>
      <c r="R4" s="121" t="s">
        <v>17</v>
      </c>
    </row>
    <row r="5" spans="1:20" s="7" customFormat="1" ht="26.25" customHeight="1">
      <c r="A5" s="111"/>
      <c r="B5" s="113"/>
      <c r="C5" s="113"/>
      <c r="D5" s="113"/>
      <c r="E5" s="123" t="s">
        <v>18</v>
      </c>
      <c r="F5" s="124"/>
      <c r="G5" s="124"/>
      <c r="H5" s="124"/>
      <c r="I5" s="124"/>
      <c r="J5" s="124"/>
      <c r="K5" s="124"/>
      <c r="L5" s="124"/>
      <c r="M5" s="118" t="s">
        <v>19</v>
      </c>
      <c r="N5" s="119"/>
      <c r="O5" s="119"/>
      <c r="P5" s="119"/>
      <c r="Q5" s="128"/>
      <c r="R5" s="122"/>
    </row>
    <row r="6" spans="1:20" s="7" customFormat="1" ht="47.25" customHeight="1">
      <c r="A6" s="111"/>
      <c r="B6" s="114"/>
      <c r="C6" s="114"/>
      <c r="D6" s="114"/>
      <c r="E6" s="129" t="s">
        <v>20</v>
      </c>
      <c r="F6" s="130"/>
      <c r="G6" s="129" t="s">
        <v>21</v>
      </c>
      <c r="H6" s="130"/>
      <c r="I6" s="129" t="s">
        <v>22</v>
      </c>
      <c r="J6" s="130"/>
      <c r="K6" s="129" t="s">
        <v>23</v>
      </c>
      <c r="L6" s="131"/>
      <c r="M6" s="8" t="s">
        <v>24</v>
      </c>
      <c r="N6" s="105" t="s">
        <v>25</v>
      </c>
      <c r="O6" s="8" t="s">
        <v>26</v>
      </c>
      <c r="P6" s="8" t="s">
        <v>27</v>
      </c>
      <c r="Q6" s="104" t="s">
        <v>28</v>
      </c>
      <c r="R6" s="122"/>
    </row>
    <row r="7" spans="1:20" ht="24" customHeight="1">
      <c r="A7" s="9"/>
      <c r="B7" s="10"/>
      <c r="C7" s="10"/>
      <c r="D7" s="10"/>
      <c r="E7" s="132">
        <v>57</v>
      </c>
      <c r="F7" s="133"/>
      <c r="G7" s="132">
        <v>65</v>
      </c>
      <c r="H7" s="133"/>
      <c r="I7" s="132">
        <v>75</v>
      </c>
      <c r="J7" s="133"/>
      <c r="K7" s="132">
        <v>90</v>
      </c>
      <c r="L7" s="133"/>
      <c r="M7" s="11" t="s">
        <v>29</v>
      </c>
      <c r="N7" s="12" t="s">
        <v>29</v>
      </c>
      <c r="O7" s="13" t="s">
        <v>29</v>
      </c>
      <c r="P7" s="13" t="s">
        <v>29</v>
      </c>
      <c r="Q7" s="14" t="s">
        <v>29</v>
      </c>
      <c r="R7" s="15"/>
    </row>
    <row r="8" spans="1:20" ht="15.75">
      <c r="A8" s="16" t="s">
        <v>30</v>
      </c>
      <c r="B8" s="17"/>
      <c r="C8" s="17"/>
      <c r="D8" s="17"/>
      <c r="E8" s="18"/>
      <c r="F8" s="19"/>
      <c r="G8" s="18"/>
      <c r="H8" s="19"/>
      <c r="I8" s="18"/>
      <c r="J8" s="19"/>
      <c r="K8" s="18"/>
      <c r="L8" s="19"/>
      <c r="M8" s="19"/>
      <c r="N8" s="20"/>
      <c r="O8" s="21"/>
      <c r="P8" s="21"/>
      <c r="Q8" s="22"/>
      <c r="R8" s="21"/>
    </row>
    <row r="9" spans="1:20" ht="28.5" hidden="1" customHeight="1">
      <c r="A9" s="23" t="s">
        <v>31</v>
      </c>
      <c r="B9" s="24"/>
      <c r="C9" s="24"/>
      <c r="D9" s="24"/>
      <c r="E9" s="25" t="s">
        <v>32</v>
      </c>
      <c r="F9" s="25" t="s">
        <v>28</v>
      </c>
      <c r="G9" s="25" t="s">
        <v>32</v>
      </c>
      <c r="H9" s="25" t="s">
        <v>28</v>
      </c>
      <c r="I9" s="25" t="s">
        <v>32</v>
      </c>
      <c r="J9" s="25" t="s">
        <v>28</v>
      </c>
      <c r="K9" s="25" t="s">
        <v>32</v>
      </c>
      <c r="L9" s="25" t="s">
        <v>28</v>
      </c>
      <c r="M9" s="25"/>
      <c r="N9" s="26"/>
      <c r="O9" s="26"/>
      <c r="P9" s="26"/>
      <c r="Q9" s="27"/>
      <c r="R9" s="26"/>
    </row>
    <row r="10" spans="1:20" hidden="1">
      <c r="A10" s="28" t="s">
        <v>33</v>
      </c>
      <c r="B10" s="29"/>
      <c r="C10" s="29"/>
      <c r="D10" s="29"/>
      <c r="E10" s="30"/>
      <c r="F10" s="30"/>
      <c r="G10" s="30"/>
      <c r="H10" s="30"/>
      <c r="I10" s="30"/>
      <c r="J10" s="30"/>
      <c r="K10" s="30"/>
      <c r="L10" s="30"/>
      <c r="M10" s="30"/>
      <c r="N10" s="31"/>
      <c r="O10" s="31"/>
      <c r="P10" s="31"/>
      <c r="Q10" s="32"/>
      <c r="R10" s="31"/>
    </row>
    <row r="11" spans="1:20" hidden="1">
      <c r="A11" s="33" t="s">
        <v>34</v>
      </c>
      <c r="B11" s="33" t="s">
        <v>35</v>
      </c>
      <c r="C11" s="33" t="s">
        <v>36</v>
      </c>
      <c r="D11" s="33" t="s">
        <v>37</v>
      </c>
      <c r="E11" s="34">
        <v>20</v>
      </c>
      <c r="F11" s="35">
        <f>E11*$E$7</f>
        <v>1140</v>
      </c>
      <c r="G11" s="34">
        <v>12</v>
      </c>
      <c r="H11" s="35">
        <f>G11*$G$7</f>
        <v>780</v>
      </c>
      <c r="I11" s="34">
        <v>12</v>
      </c>
      <c r="J11" s="35">
        <f>I11*$I$7</f>
        <v>900</v>
      </c>
      <c r="K11" s="34">
        <v>12</v>
      </c>
      <c r="L11" s="35">
        <f>K11*$K$7</f>
        <v>1080</v>
      </c>
      <c r="M11" s="36"/>
      <c r="N11" s="37"/>
      <c r="O11" s="37">
        <v>0</v>
      </c>
      <c r="P11" s="38">
        <v>0</v>
      </c>
      <c r="Q11" s="39">
        <f>O11*P11</f>
        <v>0</v>
      </c>
      <c r="R11" s="40">
        <f>SUM(F11,H11,J11,L11,Q11)</f>
        <v>3900</v>
      </c>
    </row>
    <row r="12" spans="1:20" hidden="1">
      <c r="A12" s="33" t="s">
        <v>38</v>
      </c>
      <c r="B12" s="33" t="s">
        <v>39</v>
      </c>
      <c r="C12" s="33" t="s">
        <v>36</v>
      </c>
      <c r="D12" s="33" t="s">
        <v>37</v>
      </c>
      <c r="E12" s="34">
        <v>22</v>
      </c>
      <c r="F12" s="35">
        <f>E12*$E$7</f>
        <v>1254</v>
      </c>
      <c r="G12" s="34">
        <v>10</v>
      </c>
      <c r="H12" s="35">
        <f>G12*$G$7</f>
        <v>650</v>
      </c>
      <c r="I12" s="34">
        <v>6</v>
      </c>
      <c r="J12" s="35">
        <f>I12*$I$7</f>
        <v>450</v>
      </c>
      <c r="K12" s="34">
        <v>6</v>
      </c>
      <c r="L12" s="35">
        <f>K12*$K$7</f>
        <v>540</v>
      </c>
      <c r="M12" s="36"/>
      <c r="N12" s="34"/>
      <c r="O12" s="37">
        <v>0</v>
      </c>
      <c r="P12" s="38">
        <v>0</v>
      </c>
      <c r="Q12" s="39">
        <f>O12*P12</f>
        <v>0</v>
      </c>
      <c r="R12" s="40">
        <f>SUM(F12,H12,J12,L12,Q12)</f>
        <v>2894</v>
      </c>
    </row>
    <row r="13" spans="1:20" ht="15" hidden="1" customHeight="1">
      <c r="A13" s="42" t="s">
        <v>40</v>
      </c>
      <c r="B13" s="43"/>
      <c r="C13" s="43"/>
      <c r="D13" s="43"/>
      <c r="E13" s="44"/>
      <c r="F13" s="45"/>
      <c r="G13" s="44"/>
      <c r="H13" s="45"/>
      <c r="I13" s="44"/>
      <c r="J13" s="45"/>
      <c r="K13" s="44"/>
      <c r="L13" s="45"/>
      <c r="M13" s="45"/>
      <c r="N13" s="44"/>
      <c r="O13" s="46"/>
      <c r="P13" s="47"/>
      <c r="Q13" s="39"/>
      <c r="R13" s="48">
        <f>SUM(R11:R12)</f>
        <v>6794</v>
      </c>
    </row>
    <row r="14" spans="1:20" ht="15" hidden="1" customHeight="1">
      <c r="A14" s="43" t="s">
        <v>41</v>
      </c>
      <c r="B14" s="43"/>
      <c r="C14" s="43"/>
      <c r="D14" s="43"/>
      <c r="E14" s="58"/>
      <c r="F14" s="58"/>
      <c r="G14" s="58"/>
      <c r="H14" s="58"/>
      <c r="I14" s="58"/>
      <c r="J14" s="58"/>
      <c r="K14" s="59"/>
      <c r="L14" s="59"/>
      <c r="M14" s="59"/>
      <c r="N14" s="60"/>
      <c r="O14" s="60"/>
      <c r="P14" s="61"/>
      <c r="Q14" s="62"/>
      <c r="R14" s="63">
        <f>SUM(R13)</f>
        <v>6794</v>
      </c>
    </row>
    <row r="15" spans="1:20" ht="33.75" hidden="1" customHeight="1">
      <c r="A15" s="64" t="s">
        <v>42</v>
      </c>
      <c r="B15" s="64"/>
      <c r="C15" s="64"/>
      <c r="D15" s="64"/>
      <c r="E15" s="65"/>
      <c r="F15" s="65"/>
      <c r="G15" s="65"/>
      <c r="H15" s="65"/>
      <c r="I15" s="65"/>
      <c r="J15" s="65"/>
      <c r="K15" s="66"/>
      <c r="L15" s="66"/>
      <c r="M15" s="66"/>
      <c r="N15" s="67"/>
      <c r="O15" s="67"/>
      <c r="P15" s="68"/>
      <c r="Q15" s="69"/>
      <c r="R15" s="65"/>
    </row>
    <row r="16" spans="1:20" hidden="1">
      <c r="A16" s="28" t="s">
        <v>43</v>
      </c>
      <c r="B16" s="29"/>
      <c r="C16" s="29"/>
      <c r="D16" s="29"/>
      <c r="E16" s="29"/>
      <c r="F16" s="29"/>
      <c r="G16" s="29"/>
      <c r="H16" s="29"/>
      <c r="I16" s="29"/>
      <c r="J16" s="29"/>
      <c r="K16" s="29"/>
      <c r="L16" s="29"/>
      <c r="M16" s="29"/>
      <c r="N16" s="54"/>
      <c r="O16" s="54"/>
      <c r="P16" s="54"/>
      <c r="Q16" s="55"/>
      <c r="R16" s="56"/>
    </row>
    <row r="17" spans="1:20" ht="15" hidden="1" customHeight="1">
      <c r="A17" s="57" t="s">
        <v>44</v>
      </c>
      <c r="B17" s="57" t="s">
        <v>45</v>
      </c>
      <c r="C17" s="57" t="s">
        <v>36</v>
      </c>
      <c r="D17" s="57" t="s">
        <v>37</v>
      </c>
      <c r="E17" s="34">
        <v>25</v>
      </c>
      <c r="F17" s="35">
        <f>E17*$E$7</f>
        <v>1425</v>
      </c>
      <c r="G17" s="34">
        <v>3</v>
      </c>
      <c r="H17" s="35">
        <f>G17*$G$7</f>
        <v>195</v>
      </c>
      <c r="I17" s="34">
        <v>0</v>
      </c>
      <c r="J17" s="35">
        <f>I17*$I$7</f>
        <v>0</v>
      </c>
      <c r="K17" s="34">
        <v>3</v>
      </c>
      <c r="L17" s="35">
        <f>K17*$K$7</f>
        <v>270</v>
      </c>
      <c r="M17" s="36"/>
      <c r="N17" s="34"/>
      <c r="O17" s="37">
        <v>0</v>
      </c>
      <c r="P17" s="38">
        <v>0</v>
      </c>
      <c r="Q17" s="39">
        <f>O17*P17</f>
        <v>0</v>
      </c>
      <c r="R17" s="40">
        <f>SUM(F17,H17,J17,L17,Q17)</f>
        <v>1890</v>
      </c>
    </row>
    <row r="18" spans="1:20" ht="26.25" hidden="1" customHeight="1">
      <c r="A18" s="57" t="s">
        <v>46</v>
      </c>
      <c r="B18" s="57" t="s">
        <v>47</v>
      </c>
      <c r="C18" s="57" t="s">
        <v>36</v>
      </c>
      <c r="D18" s="57" t="s">
        <v>37</v>
      </c>
      <c r="E18" s="34">
        <v>40</v>
      </c>
      <c r="F18" s="35">
        <f>E18*$E$7</f>
        <v>2280</v>
      </c>
      <c r="G18" s="34">
        <v>0</v>
      </c>
      <c r="H18" s="35">
        <f>G18*$G$7</f>
        <v>0</v>
      </c>
      <c r="I18" s="34">
        <v>7</v>
      </c>
      <c r="J18" s="35">
        <f>I18*$I$7</f>
        <v>525</v>
      </c>
      <c r="K18" s="34">
        <v>0</v>
      </c>
      <c r="L18" s="35">
        <f>K18*$K$7</f>
        <v>0</v>
      </c>
      <c r="M18" s="36"/>
      <c r="N18" s="34"/>
      <c r="O18" s="37">
        <v>0</v>
      </c>
      <c r="P18" s="38">
        <v>0</v>
      </c>
      <c r="Q18" s="39">
        <f>O18*P18</f>
        <v>0</v>
      </c>
      <c r="R18" s="40">
        <f>SUM(F18,H18,J18,L18,Q18)</f>
        <v>2805</v>
      </c>
    </row>
    <row r="19" spans="1:20" ht="15" hidden="1" customHeight="1">
      <c r="A19" s="42" t="s">
        <v>48</v>
      </c>
      <c r="B19" s="42"/>
      <c r="C19" s="42"/>
      <c r="D19" s="42"/>
      <c r="E19" s="49"/>
      <c r="F19" s="49"/>
      <c r="G19" s="49"/>
      <c r="H19" s="49"/>
      <c r="I19" s="49"/>
      <c r="J19" s="49"/>
      <c r="K19" s="49"/>
      <c r="L19" s="50"/>
      <c r="M19" s="50"/>
      <c r="N19" s="51"/>
      <c r="O19" s="51"/>
      <c r="P19" s="52"/>
      <c r="Q19" s="70"/>
      <c r="R19" s="48">
        <f>SUM(R17:R18)</f>
        <v>4695</v>
      </c>
    </row>
    <row r="20" spans="1:20" s="74" customFormat="1" ht="15" hidden="1" customHeight="1">
      <c r="A20" s="23" t="s">
        <v>49</v>
      </c>
      <c r="B20" s="24"/>
      <c r="C20" s="24"/>
      <c r="D20" s="24"/>
      <c r="E20" s="24"/>
      <c r="F20" s="24"/>
      <c r="G20" s="24"/>
      <c r="H20" s="24"/>
      <c r="I20" s="24"/>
      <c r="J20" s="24"/>
      <c r="K20" s="24"/>
      <c r="L20" s="24"/>
      <c r="M20" s="24"/>
      <c r="N20" s="71"/>
      <c r="O20" s="71"/>
      <c r="P20" s="71"/>
      <c r="Q20" s="72"/>
      <c r="R20" s="73"/>
    </row>
    <row r="21" spans="1:20" ht="27" hidden="1" customHeight="1">
      <c r="A21" s="57" t="s">
        <v>50</v>
      </c>
      <c r="B21" s="57" t="s">
        <v>45</v>
      </c>
      <c r="C21" s="57" t="s">
        <v>36</v>
      </c>
      <c r="D21" s="57" t="s">
        <v>51</v>
      </c>
      <c r="E21" s="34">
        <v>5</v>
      </c>
      <c r="F21" s="35">
        <f>E21*$E$7</f>
        <v>285</v>
      </c>
      <c r="G21" s="34">
        <v>0</v>
      </c>
      <c r="H21" s="35">
        <f>G21*$G$7</f>
        <v>0</v>
      </c>
      <c r="I21" s="34">
        <v>0</v>
      </c>
      <c r="J21" s="35">
        <f>I21*$I$7</f>
        <v>0</v>
      </c>
      <c r="K21" s="34">
        <v>70</v>
      </c>
      <c r="L21" s="35">
        <f>K21*$K$7</f>
        <v>6300</v>
      </c>
      <c r="M21" s="36"/>
      <c r="N21" s="34"/>
      <c r="O21" s="37">
        <v>0</v>
      </c>
      <c r="P21" s="38">
        <v>0</v>
      </c>
      <c r="Q21" s="39">
        <f>O21*P21</f>
        <v>0</v>
      </c>
      <c r="R21" s="40">
        <f>SUM(F21,H21,J21,L21,Q21)</f>
        <v>6585</v>
      </c>
    </row>
    <row r="22" spans="1:20" ht="27" hidden="1" customHeight="1">
      <c r="A22" s="57" t="s">
        <v>52</v>
      </c>
      <c r="B22" s="57" t="s">
        <v>47</v>
      </c>
      <c r="C22" s="57" t="s">
        <v>36</v>
      </c>
      <c r="D22" s="57" t="s">
        <v>51</v>
      </c>
      <c r="E22" s="34">
        <v>0</v>
      </c>
      <c r="F22" s="35">
        <f>E22*$E$7</f>
        <v>0</v>
      </c>
      <c r="G22" s="34">
        <v>0</v>
      </c>
      <c r="H22" s="35">
        <f>G22*$G$7</f>
        <v>0</v>
      </c>
      <c r="I22" s="34">
        <v>5</v>
      </c>
      <c r="J22" s="35">
        <f>I22*$I$7</f>
        <v>375</v>
      </c>
      <c r="K22" s="34">
        <v>10</v>
      </c>
      <c r="L22" s="35">
        <f>K22*$K$7</f>
        <v>900</v>
      </c>
      <c r="M22" s="36"/>
      <c r="N22" s="34"/>
      <c r="O22" s="37">
        <v>0</v>
      </c>
      <c r="P22" s="38">
        <v>0</v>
      </c>
      <c r="Q22" s="39">
        <f>O22*P22</f>
        <v>0</v>
      </c>
      <c r="R22" s="40">
        <f>SUM(F22,H22,J22,L22,Q22)</f>
        <v>1275</v>
      </c>
    </row>
    <row r="23" spans="1:20" ht="35.25" hidden="1" customHeight="1">
      <c r="A23" s="57" t="s">
        <v>53</v>
      </c>
      <c r="B23" s="57" t="s">
        <v>54</v>
      </c>
      <c r="C23" s="57" t="s">
        <v>51</v>
      </c>
      <c r="D23" s="57" t="s">
        <v>37</v>
      </c>
      <c r="E23" s="34">
        <v>0</v>
      </c>
      <c r="F23" s="35">
        <f>E23*$E$7</f>
        <v>0</v>
      </c>
      <c r="G23" s="34">
        <v>0</v>
      </c>
      <c r="H23" s="35">
        <f>G23*$G$7</f>
        <v>0</v>
      </c>
      <c r="I23" s="34">
        <v>0</v>
      </c>
      <c r="J23" s="35">
        <f>I23*$I$7</f>
        <v>0</v>
      </c>
      <c r="K23" s="34">
        <v>0</v>
      </c>
      <c r="L23" s="35">
        <f>K23*$K$7</f>
        <v>0</v>
      </c>
      <c r="M23" s="36" t="s">
        <v>55</v>
      </c>
      <c r="N23" s="34">
        <v>1</v>
      </c>
      <c r="O23" s="37">
        <v>1</v>
      </c>
      <c r="P23" s="38">
        <v>25000</v>
      </c>
      <c r="Q23" s="39">
        <f>O23*P23</f>
        <v>25000</v>
      </c>
      <c r="R23" s="40">
        <f>SUM(F23,H23,J23,L23,Q23)</f>
        <v>25000</v>
      </c>
    </row>
    <row r="24" spans="1:20" ht="15" hidden="1" customHeight="1">
      <c r="A24" s="42" t="s">
        <v>56</v>
      </c>
      <c r="B24" s="42"/>
      <c r="C24" s="42"/>
      <c r="D24" s="42"/>
      <c r="E24" s="49"/>
      <c r="F24" s="49"/>
      <c r="G24" s="49"/>
      <c r="H24" s="49"/>
      <c r="I24" s="49"/>
      <c r="J24" s="49"/>
      <c r="K24" s="49"/>
      <c r="L24" s="50"/>
      <c r="M24" s="50"/>
      <c r="N24" s="51"/>
      <c r="O24" s="51"/>
      <c r="P24" s="52"/>
      <c r="Q24" s="70"/>
      <c r="R24" s="48">
        <f>SUM(R21:R23)</f>
        <v>32860</v>
      </c>
    </row>
    <row r="25" spans="1:20" ht="15" hidden="1" customHeight="1">
      <c r="A25" s="23" t="s">
        <v>57</v>
      </c>
      <c r="B25" s="24"/>
      <c r="C25" s="24"/>
      <c r="D25" s="24"/>
      <c r="E25" s="24"/>
      <c r="F25" s="24"/>
      <c r="G25" s="24"/>
      <c r="H25" s="24"/>
      <c r="I25" s="24"/>
      <c r="J25" s="24"/>
      <c r="K25" s="24"/>
      <c r="L25" s="24"/>
      <c r="M25" s="24"/>
      <c r="N25" s="71"/>
      <c r="O25" s="71"/>
      <c r="P25" s="71"/>
      <c r="Q25" s="72"/>
      <c r="R25" s="73"/>
      <c r="S25" s="74"/>
      <c r="T25" s="74"/>
    </row>
    <row r="26" spans="1:20" ht="15" hidden="1" customHeight="1">
      <c r="A26" s="57" t="s">
        <v>58</v>
      </c>
      <c r="B26" s="57" t="s">
        <v>45</v>
      </c>
      <c r="C26" s="57" t="s">
        <v>36</v>
      </c>
      <c r="D26" s="57" t="s">
        <v>37</v>
      </c>
      <c r="E26" s="34">
        <v>5</v>
      </c>
      <c r="F26" s="35">
        <f>E26*$E$7</f>
        <v>285</v>
      </c>
      <c r="G26" s="34">
        <v>3</v>
      </c>
      <c r="H26" s="35">
        <f>G26*$G$7</f>
        <v>195</v>
      </c>
      <c r="I26" s="34">
        <v>0</v>
      </c>
      <c r="J26" s="35">
        <f>I26*$I$7</f>
        <v>0</v>
      </c>
      <c r="K26" s="34">
        <v>3</v>
      </c>
      <c r="L26" s="35">
        <f>K26*$K$7</f>
        <v>270</v>
      </c>
      <c r="M26" s="36"/>
      <c r="N26" s="34"/>
      <c r="O26" s="37">
        <v>0</v>
      </c>
      <c r="P26" s="38">
        <v>0</v>
      </c>
      <c r="Q26" s="39">
        <f>O26*P26</f>
        <v>0</v>
      </c>
      <c r="R26" s="40">
        <f>SUM(F26,H26,J26,L26,Q26)</f>
        <v>750</v>
      </c>
    </row>
    <row r="27" spans="1:20" ht="15" hidden="1" customHeight="1">
      <c r="A27" s="57" t="s">
        <v>59</v>
      </c>
      <c r="B27" s="57" t="s">
        <v>60</v>
      </c>
      <c r="C27" s="57" t="s">
        <v>51</v>
      </c>
      <c r="D27" s="57" t="s">
        <v>37</v>
      </c>
      <c r="E27" s="34">
        <v>60</v>
      </c>
      <c r="F27" s="35">
        <f>E27*$E$7</f>
        <v>3420</v>
      </c>
      <c r="G27" s="34">
        <v>60</v>
      </c>
      <c r="H27" s="35">
        <f>G27*$G$7</f>
        <v>3900</v>
      </c>
      <c r="I27" s="34">
        <v>5</v>
      </c>
      <c r="J27" s="35">
        <f>I27*$I$7</f>
        <v>375</v>
      </c>
      <c r="K27" s="34">
        <v>60</v>
      </c>
      <c r="L27" s="35">
        <f>K27*$K$7</f>
        <v>5400</v>
      </c>
      <c r="M27" s="36"/>
      <c r="N27" s="34"/>
      <c r="O27" s="37">
        <v>0</v>
      </c>
      <c r="P27" s="38">
        <v>0</v>
      </c>
      <c r="Q27" s="39">
        <f>O27*P27</f>
        <v>0</v>
      </c>
      <c r="R27" s="40">
        <f>SUM(F27,H27,J27,L27,Q27)</f>
        <v>13095</v>
      </c>
    </row>
    <row r="28" spans="1:20" ht="15" hidden="1" customHeight="1">
      <c r="A28" s="85" t="s">
        <v>61</v>
      </c>
      <c r="B28" s="84" t="s">
        <v>62</v>
      </c>
      <c r="C28" s="84" t="s">
        <v>63</v>
      </c>
      <c r="D28" s="84" t="s">
        <v>37</v>
      </c>
      <c r="E28" s="34">
        <v>5</v>
      </c>
      <c r="F28" s="35">
        <f>E28*$E$7</f>
        <v>285</v>
      </c>
      <c r="G28" s="34">
        <v>0</v>
      </c>
      <c r="H28" s="35">
        <f>G28*$G$7</f>
        <v>0</v>
      </c>
      <c r="I28" s="34">
        <v>5</v>
      </c>
      <c r="J28" s="35">
        <f>I28*$I$7</f>
        <v>375</v>
      </c>
      <c r="K28" s="34">
        <v>45</v>
      </c>
      <c r="L28" s="35">
        <f>K28*$K$7</f>
        <v>4050</v>
      </c>
      <c r="M28" s="36"/>
      <c r="N28" s="34"/>
      <c r="O28" s="37">
        <v>0</v>
      </c>
      <c r="P28" s="38">
        <v>0</v>
      </c>
      <c r="Q28" s="39">
        <f>O28*P28</f>
        <v>0</v>
      </c>
      <c r="R28" s="40">
        <f>SUM(F28,H28,J28,L28,Q28)</f>
        <v>4710</v>
      </c>
    </row>
    <row r="29" spans="1:20" ht="15" hidden="1" customHeight="1">
      <c r="A29" s="42" t="s">
        <v>64</v>
      </c>
      <c r="B29" s="42"/>
      <c r="C29" s="42"/>
      <c r="D29" s="42"/>
      <c r="E29" s="49"/>
      <c r="F29" s="49"/>
      <c r="G29" s="49"/>
      <c r="H29" s="49"/>
      <c r="I29" s="49"/>
      <c r="J29" s="49"/>
      <c r="K29" s="50"/>
      <c r="L29" s="50"/>
      <c r="M29" s="50"/>
      <c r="N29" s="51"/>
      <c r="O29" s="51"/>
      <c r="P29" s="52"/>
      <c r="Q29" s="53"/>
      <c r="R29" s="48">
        <f>SUM(R24:R28)</f>
        <v>51415</v>
      </c>
    </row>
    <row r="30" spans="1:20" ht="15" hidden="1" customHeight="1">
      <c r="A30" s="42" t="s">
        <v>65</v>
      </c>
      <c r="B30" s="43"/>
      <c r="C30" s="43"/>
      <c r="D30" s="43"/>
      <c r="E30" s="58"/>
      <c r="F30" s="58"/>
      <c r="G30" s="58"/>
      <c r="H30" s="58"/>
      <c r="I30" s="58"/>
      <c r="J30" s="58"/>
      <c r="K30" s="58"/>
      <c r="L30" s="59"/>
      <c r="M30" s="59"/>
      <c r="N30" s="60"/>
      <c r="O30" s="60"/>
      <c r="P30" s="61"/>
      <c r="Q30" s="62"/>
      <c r="R30" s="63">
        <f>SUM(R19+R24+R29)</f>
        <v>88970</v>
      </c>
    </row>
    <row r="31" spans="1:20" ht="28.5" hidden="1" customHeight="1">
      <c r="A31" s="23" t="s">
        <v>66</v>
      </c>
      <c r="B31" s="24"/>
      <c r="C31" s="24"/>
      <c r="D31" s="24"/>
      <c r="E31" s="25" t="s">
        <v>32</v>
      </c>
      <c r="F31" s="25" t="s">
        <v>28</v>
      </c>
      <c r="G31" s="25" t="s">
        <v>32</v>
      </c>
      <c r="H31" s="25" t="s">
        <v>28</v>
      </c>
      <c r="I31" s="25" t="s">
        <v>32</v>
      </c>
      <c r="J31" s="25" t="s">
        <v>28</v>
      </c>
      <c r="K31" s="25" t="s">
        <v>32</v>
      </c>
      <c r="L31" s="25" t="s">
        <v>28</v>
      </c>
      <c r="M31" s="25"/>
      <c r="N31" s="26"/>
      <c r="O31" s="26"/>
      <c r="P31" s="26"/>
      <c r="Q31" s="27"/>
      <c r="R31" s="26"/>
    </row>
    <row r="32" spans="1:20" hidden="1">
      <c r="A32" s="28" t="s">
        <v>67</v>
      </c>
      <c r="B32" s="29"/>
      <c r="C32" s="29"/>
      <c r="D32" s="29"/>
      <c r="E32" s="30"/>
      <c r="F32" s="30"/>
      <c r="G32" s="30"/>
      <c r="H32" s="30"/>
      <c r="I32" s="30"/>
      <c r="J32" s="30"/>
      <c r="K32" s="30"/>
      <c r="L32" s="30"/>
      <c r="M32" s="30"/>
      <c r="N32" s="31"/>
      <c r="O32" s="31"/>
      <c r="P32" s="31"/>
      <c r="Q32" s="32"/>
      <c r="R32" s="31"/>
    </row>
    <row r="33" spans="1:20" ht="25.5" hidden="1" customHeight="1">
      <c r="A33" s="57" t="s">
        <v>68</v>
      </c>
      <c r="B33" s="57" t="s">
        <v>45</v>
      </c>
      <c r="C33" s="57" t="s">
        <v>36</v>
      </c>
      <c r="D33" s="57" t="s">
        <v>51</v>
      </c>
      <c r="E33" s="34">
        <v>125</v>
      </c>
      <c r="F33" s="35">
        <f>E33*$E$7</f>
        <v>7125</v>
      </c>
      <c r="G33" s="34">
        <v>0</v>
      </c>
      <c r="H33" s="35">
        <f>G33*$G$7</f>
        <v>0</v>
      </c>
      <c r="I33" s="34">
        <v>0</v>
      </c>
      <c r="J33" s="35">
        <f>I33*$I$7</f>
        <v>0</v>
      </c>
      <c r="K33" s="34">
        <v>0</v>
      </c>
      <c r="L33" s="35">
        <f>K33*$K$7</f>
        <v>0</v>
      </c>
      <c r="M33" s="36"/>
      <c r="N33" s="34"/>
      <c r="O33" s="37"/>
      <c r="P33" s="38"/>
      <c r="Q33" s="39">
        <f>O33*P33</f>
        <v>0</v>
      </c>
      <c r="R33" s="40">
        <f>SUM(F33,H33,J33,L33,Q33)</f>
        <v>7125</v>
      </c>
    </row>
    <row r="34" spans="1:20" ht="36" hidden="1">
      <c r="A34" s="57" t="s">
        <v>69</v>
      </c>
      <c r="B34" s="57" t="s">
        <v>70</v>
      </c>
      <c r="C34" s="57" t="s">
        <v>51</v>
      </c>
      <c r="D34" s="57" t="s">
        <v>37</v>
      </c>
      <c r="E34" s="34"/>
      <c r="F34" s="35">
        <f>E34*$E$7</f>
        <v>0</v>
      </c>
      <c r="G34" s="34">
        <v>0</v>
      </c>
      <c r="H34" s="35">
        <f>G34*$G$7</f>
        <v>0</v>
      </c>
      <c r="I34" s="34">
        <v>0</v>
      </c>
      <c r="J34" s="35">
        <f>I34*$I$7</f>
        <v>0</v>
      </c>
      <c r="K34" s="34">
        <v>0</v>
      </c>
      <c r="L34" s="35">
        <f>K34*$K$7</f>
        <v>0</v>
      </c>
      <c r="M34" s="36" t="s">
        <v>71</v>
      </c>
      <c r="N34" s="34">
        <v>1</v>
      </c>
      <c r="O34" s="37">
        <v>1</v>
      </c>
      <c r="P34" s="38">
        <v>68000</v>
      </c>
      <c r="Q34" s="39">
        <f>O34*P34</f>
        <v>68000</v>
      </c>
      <c r="R34" s="40">
        <f>SUM(F34,H34,J34,L34,Q34)</f>
        <v>68000</v>
      </c>
    </row>
    <row r="35" spans="1:20" ht="15" hidden="1" customHeight="1">
      <c r="A35" s="42" t="s">
        <v>72</v>
      </c>
      <c r="B35" s="43"/>
      <c r="C35" s="43"/>
      <c r="D35" s="43"/>
      <c r="E35" s="44"/>
      <c r="F35" s="45"/>
      <c r="G35" s="44"/>
      <c r="H35" s="45"/>
      <c r="I35" s="44"/>
      <c r="J35" s="45"/>
      <c r="K35" s="44"/>
      <c r="L35" s="45"/>
      <c r="M35" s="45"/>
      <c r="N35" s="44"/>
      <c r="O35" s="46"/>
      <c r="P35" s="47"/>
      <c r="Q35" s="39"/>
      <c r="R35" s="48">
        <f>SUM(R33:R34)</f>
        <v>75125</v>
      </c>
      <c r="S35" s="75"/>
      <c r="T35" s="97"/>
    </row>
    <row r="36" spans="1:20" ht="15" hidden="1" customHeight="1">
      <c r="A36" s="42" t="s">
        <v>73</v>
      </c>
      <c r="B36" s="43"/>
      <c r="C36" s="43"/>
      <c r="D36" s="43"/>
      <c r="E36" s="58"/>
      <c r="F36" s="58"/>
      <c r="G36" s="58"/>
      <c r="H36" s="58"/>
      <c r="I36" s="58"/>
      <c r="J36" s="58"/>
      <c r="K36" s="59"/>
      <c r="L36" s="59"/>
      <c r="M36" s="59"/>
      <c r="N36" s="60"/>
      <c r="O36" s="60"/>
      <c r="P36" s="61"/>
      <c r="Q36" s="62"/>
      <c r="R36" s="63">
        <f>SUM(R35)</f>
        <v>75125</v>
      </c>
    </row>
    <row r="37" spans="1:20" ht="28.5" customHeight="1">
      <c r="A37" s="23" t="s">
        <v>74</v>
      </c>
      <c r="B37" s="24"/>
      <c r="C37" s="24"/>
      <c r="D37" s="24"/>
      <c r="E37" s="24"/>
      <c r="F37" s="24"/>
      <c r="G37" s="24"/>
      <c r="H37" s="24"/>
      <c r="I37" s="24"/>
      <c r="J37" s="24"/>
      <c r="K37" s="24"/>
      <c r="L37" s="24"/>
      <c r="M37" s="24"/>
      <c r="N37" s="71"/>
      <c r="O37" s="71"/>
      <c r="P37" s="71"/>
      <c r="Q37" s="72"/>
      <c r="R37" s="73"/>
    </row>
    <row r="38" spans="1:20">
      <c r="A38" s="28" t="s">
        <v>75</v>
      </c>
      <c r="B38" s="29"/>
      <c r="C38" s="29"/>
      <c r="D38" s="29"/>
      <c r="E38" s="29"/>
      <c r="F38" s="29"/>
      <c r="G38" s="29"/>
      <c r="H38" s="29"/>
      <c r="I38" s="29"/>
      <c r="J38" s="29"/>
      <c r="K38" s="29"/>
      <c r="L38" s="29"/>
      <c r="M38" s="29"/>
      <c r="N38" s="54"/>
      <c r="O38" s="54"/>
      <c r="P38" s="54"/>
      <c r="Q38" s="55"/>
      <c r="R38" s="56"/>
    </row>
    <row r="39" spans="1:20" ht="15" customHeight="1">
      <c r="A39" s="57" t="s">
        <v>76</v>
      </c>
      <c r="B39" s="57" t="s">
        <v>77</v>
      </c>
      <c r="C39" s="57"/>
      <c r="D39" s="57"/>
      <c r="E39" s="34">
        <v>40</v>
      </c>
      <c r="F39" s="35">
        <f>E39*$E$7</f>
        <v>2280</v>
      </c>
      <c r="G39" s="34">
        <v>0</v>
      </c>
      <c r="H39" s="35">
        <f>G39*$G$7</f>
        <v>0</v>
      </c>
      <c r="I39" s="34">
        <v>0</v>
      </c>
      <c r="J39" s="35">
        <f>I39*$I$7</f>
        <v>0</v>
      </c>
      <c r="K39" s="34">
        <v>0</v>
      </c>
      <c r="L39" s="35">
        <f>K39*$K$7</f>
        <v>0</v>
      </c>
      <c r="M39" s="36"/>
      <c r="N39" s="34"/>
      <c r="O39" s="37">
        <v>0</v>
      </c>
      <c r="P39" s="38">
        <v>0</v>
      </c>
      <c r="Q39" s="39">
        <f>O39*P39</f>
        <v>0</v>
      </c>
      <c r="R39" s="40">
        <f>SUM(F39,H39,J39,L39,Q39)</f>
        <v>2280</v>
      </c>
    </row>
    <row r="40" spans="1:20" ht="15" customHeight="1">
      <c r="A40" s="57" t="s">
        <v>78</v>
      </c>
      <c r="B40" s="57" t="s">
        <v>77</v>
      </c>
      <c r="C40" s="57"/>
      <c r="D40" s="57"/>
      <c r="E40" s="34">
        <v>0</v>
      </c>
      <c r="F40" s="35">
        <f>E40*$E$7</f>
        <v>0</v>
      </c>
      <c r="G40" s="34">
        <v>0</v>
      </c>
      <c r="H40" s="35">
        <f>G40*$G$7</f>
        <v>0</v>
      </c>
      <c r="I40" s="34">
        <v>0</v>
      </c>
      <c r="J40" s="35">
        <f>I40*$I$7</f>
        <v>0</v>
      </c>
      <c r="K40" s="34">
        <v>0</v>
      </c>
      <c r="L40" s="35">
        <f>K40*$K$7</f>
        <v>0</v>
      </c>
      <c r="M40" s="36" t="s">
        <v>79</v>
      </c>
      <c r="N40" s="34">
        <v>1</v>
      </c>
      <c r="O40" s="37">
        <v>1</v>
      </c>
      <c r="P40" s="38">
        <v>10000</v>
      </c>
      <c r="Q40" s="39">
        <f>O40*P40</f>
        <v>10000</v>
      </c>
      <c r="R40" s="40">
        <f>SUM(F40,H40,J40,L40,Q40)</f>
        <v>10000</v>
      </c>
    </row>
    <row r="41" spans="1:20" ht="15" hidden="1" customHeight="1">
      <c r="A41" s="42" t="s">
        <v>80</v>
      </c>
      <c r="B41" s="42"/>
      <c r="C41" s="42"/>
      <c r="D41" s="42"/>
      <c r="E41" s="49"/>
      <c r="F41" s="49"/>
      <c r="G41" s="49"/>
      <c r="H41" s="49"/>
      <c r="I41" s="49"/>
      <c r="J41" s="49"/>
      <c r="K41" s="50"/>
      <c r="L41" s="50"/>
      <c r="M41" s="50"/>
      <c r="N41" s="51"/>
      <c r="O41" s="51"/>
      <c r="P41" s="52"/>
      <c r="Q41" s="53"/>
      <c r="R41" s="48">
        <f>SUM(R39:R40)</f>
        <v>12280</v>
      </c>
    </row>
    <row r="42" spans="1:20" ht="15" customHeight="1">
      <c r="A42" s="28" t="s">
        <v>81</v>
      </c>
      <c r="B42" s="29"/>
      <c r="C42" s="29"/>
      <c r="D42" s="29"/>
      <c r="E42" s="29"/>
      <c r="F42" s="29"/>
      <c r="G42" s="29"/>
      <c r="H42" s="29"/>
      <c r="I42" s="29"/>
      <c r="J42" s="29"/>
      <c r="K42" s="29"/>
      <c r="L42" s="29"/>
      <c r="M42" s="29"/>
      <c r="N42" s="54"/>
      <c r="O42" s="54"/>
      <c r="P42" s="54"/>
      <c r="Q42" s="55"/>
      <c r="R42" s="56"/>
    </row>
    <row r="43" spans="1:20" ht="15" customHeight="1">
      <c r="A43" s="57" t="s">
        <v>82</v>
      </c>
      <c r="B43" s="57" t="s">
        <v>77</v>
      </c>
      <c r="C43" s="57"/>
      <c r="D43" s="57"/>
      <c r="E43" s="34">
        <v>80</v>
      </c>
      <c r="F43" s="35">
        <f>E43*$E$7</f>
        <v>4560</v>
      </c>
      <c r="G43" s="34">
        <v>0</v>
      </c>
      <c r="H43" s="35">
        <f>G43*$G$7</f>
        <v>0</v>
      </c>
      <c r="I43" s="34">
        <v>0</v>
      </c>
      <c r="J43" s="35">
        <f>I43*$I$7</f>
        <v>0</v>
      </c>
      <c r="K43" s="34">
        <v>0</v>
      </c>
      <c r="L43" s="35">
        <f>K43*$K$7</f>
        <v>0</v>
      </c>
      <c r="M43" s="36"/>
      <c r="N43" s="34"/>
      <c r="O43" s="37">
        <v>0</v>
      </c>
      <c r="P43" s="38">
        <v>0</v>
      </c>
      <c r="Q43" s="39">
        <f>O43*P43</f>
        <v>0</v>
      </c>
      <c r="R43" s="40">
        <f>SUM(F43,H43,J43,L43,Q43)</f>
        <v>4560</v>
      </c>
    </row>
    <row r="44" spans="1:20" ht="15" hidden="1" customHeight="1">
      <c r="A44" s="42" t="s">
        <v>83</v>
      </c>
      <c r="B44" s="42"/>
      <c r="C44" s="42"/>
      <c r="D44" s="42"/>
      <c r="E44" s="49"/>
      <c r="F44" s="49"/>
      <c r="G44" s="49"/>
      <c r="H44" s="49"/>
      <c r="I44" s="49"/>
      <c r="J44" s="49"/>
      <c r="K44" s="50"/>
      <c r="L44" s="50"/>
      <c r="M44" s="50"/>
      <c r="N44" s="51"/>
      <c r="O44" s="51"/>
      <c r="P44" s="52"/>
      <c r="Q44" s="53"/>
      <c r="R44" s="48">
        <f>SUM(R43:R43)</f>
        <v>4560</v>
      </c>
    </row>
    <row r="45" spans="1:20" ht="15" customHeight="1">
      <c r="A45" s="28" t="s">
        <v>84</v>
      </c>
      <c r="B45" s="29"/>
      <c r="C45" s="29"/>
      <c r="D45" s="29"/>
      <c r="E45" s="29"/>
      <c r="F45" s="29"/>
      <c r="G45" s="29"/>
      <c r="H45" s="29"/>
      <c r="I45" s="29"/>
      <c r="J45" s="29"/>
      <c r="K45" s="29"/>
      <c r="L45" s="29"/>
      <c r="M45" s="29"/>
      <c r="N45" s="54"/>
      <c r="O45" s="54"/>
      <c r="P45" s="54"/>
      <c r="Q45" s="55"/>
      <c r="R45" s="56"/>
    </row>
    <row r="46" spans="1:20" ht="15" customHeight="1">
      <c r="A46" s="57" t="s">
        <v>85</v>
      </c>
      <c r="B46" s="57" t="s">
        <v>86</v>
      </c>
      <c r="C46" s="57"/>
      <c r="D46" s="57"/>
      <c r="E46" s="34">
        <v>75</v>
      </c>
      <c r="F46" s="35">
        <f>E46*$E$7</f>
        <v>4275</v>
      </c>
      <c r="G46" s="34">
        <v>0</v>
      </c>
      <c r="H46" s="35">
        <f>G46*$G$7</f>
        <v>0</v>
      </c>
      <c r="I46" s="34">
        <v>0</v>
      </c>
      <c r="J46" s="35">
        <f>I46*$I$7</f>
        <v>0</v>
      </c>
      <c r="K46" s="34">
        <v>0</v>
      </c>
      <c r="L46" s="35">
        <f>K46*$K$7</f>
        <v>0</v>
      </c>
      <c r="M46" s="36"/>
      <c r="N46" s="34"/>
      <c r="O46" s="37">
        <v>0</v>
      </c>
      <c r="P46" s="38">
        <v>0</v>
      </c>
      <c r="Q46" s="39">
        <f>O46*P46</f>
        <v>0</v>
      </c>
      <c r="R46" s="40">
        <f>SUM(F46,H46,J46,L46,Q46)</f>
        <v>4275</v>
      </c>
    </row>
    <row r="47" spans="1:20" ht="15" hidden="1" customHeight="1">
      <c r="A47" s="42" t="s">
        <v>83</v>
      </c>
      <c r="B47" s="42"/>
      <c r="C47" s="42"/>
      <c r="D47" s="42"/>
      <c r="E47" s="49"/>
      <c r="F47" s="49"/>
      <c r="G47" s="49"/>
      <c r="H47" s="49"/>
      <c r="I47" s="49"/>
      <c r="J47" s="49"/>
      <c r="K47" s="50"/>
      <c r="L47" s="50"/>
      <c r="M47" s="50"/>
      <c r="N47" s="51"/>
      <c r="O47" s="51"/>
      <c r="P47" s="52"/>
      <c r="Q47" s="53"/>
      <c r="R47" s="48">
        <f>SUM(R46:R46)</f>
        <v>4275</v>
      </c>
    </row>
    <row r="48" spans="1:20" ht="29.25" customHeight="1">
      <c r="A48" s="28" t="s">
        <v>87</v>
      </c>
      <c r="B48" s="43"/>
      <c r="C48" s="43"/>
      <c r="D48" s="43"/>
      <c r="E48" s="29"/>
      <c r="F48" s="29"/>
      <c r="G48" s="29"/>
      <c r="H48" s="29"/>
      <c r="I48" s="29"/>
      <c r="J48" s="29"/>
      <c r="K48" s="29"/>
      <c r="L48" s="29"/>
      <c r="M48" s="29"/>
      <c r="N48" s="54"/>
      <c r="O48" s="54"/>
      <c r="P48" s="54"/>
      <c r="Q48" s="55"/>
      <c r="R48" s="56"/>
    </row>
    <row r="49" spans="1:18" ht="32.25" customHeight="1">
      <c r="A49" s="57" t="s">
        <v>88</v>
      </c>
      <c r="B49" s="84" t="s">
        <v>77</v>
      </c>
      <c r="C49" s="43"/>
      <c r="D49" s="43"/>
      <c r="E49" s="34">
        <v>30</v>
      </c>
      <c r="F49" s="35">
        <f>E49*$E$7</f>
        <v>1710</v>
      </c>
      <c r="G49" s="34">
        <v>15</v>
      </c>
      <c r="H49" s="35">
        <f>G49*$G$7</f>
        <v>975</v>
      </c>
      <c r="I49" s="34">
        <v>0</v>
      </c>
      <c r="J49" s="35">
        <f>I49*$I$7</f>
        <v>0</v>
      </c>
      <c r="K49" s="34">
        <v>15</v>
      </c>
      <c r="L49" s="35">
        <f>K49*$K$7</f>
        <v>1350</v>
      </c>
      <c r="M49" s="36"/>
      <c r="N49" s="34"/>
      <c r="O49" s="37">
        <v>0</v>
      </c>
      <c r="P49" s="38">
        <v>0</v>
      </c>
      <c r="Q49" s="39">
        <f>O49*P49</f>
        <v>0</v>
      </c>
      <c r="R49" s="40">
        <f>SUM(F49,H49,J49,L49,Q49)</f>
        <v>4035</v>
      </c>
    </row>
    <row r="50" spans="1:18" ht="15" hidden="1" customHeight="1">
      <c r="A50" s="42" t="s">
        <v>89</v>
      </c>
      <c r="B50" s="43"/>
      <c r="C50" s="43"/>
      <c r="D50" s="43"/>
      <c r="E50" s="58"/>
      <c r="F50" s="58"/>
      <c r="G50" s="58"/>
      <c r="H50" s="58"/>
      <c r="I50" s="58"/>
      <c r="J50" s="58"/>
      <c r="K50" s="59"/>
      <c r="L50" s="59"/>
      <c r="M50" s="59"/>
      <c r="N50" s="60"/>
      <c r="O50" s="60"/>
      <c r="P50" s="61"/>
      <c r="Q50" s="62"/>
      <c r="R50" s="48">
        <f>SUM(R49)</f>
        <v>4035</v>
      </c>
    </row>
    <row r="51" spans="1:18" ht="29.25" customHeight="1">
      <c r="A51" s="28" t="s">
        <v>90</v>
      </c>
      <c r="B51" s="43"/>
      <c r="C51" s="43"/>
      <c r="D51" s="43"/>
      <c r="E51" s="86"/>
      <c r="F51" s="86"/>
      <c r="G51" s="86"/>
      <c r="H51" s="86"/>
      <c r="I51" s="86"/>
      <c r="J51" s="86"/>
      <c r="K51" s="87"/>
      <c r="L51" s="87"/>
      <c r="M51" s="87"/>
      <c r="N51" s="88"/>
      <c r="O51" s="88"/>
      <c r="P51" s="89"/>
      <c r="Q51" s="90"/>
      <c r="R51" s="86"/>
    </row>
    <row r="52" spans="1:18" ht="29.25" customHeight="1">
      <c r="A52" s="57" t="s">
        <v>91</v>
      </c>
      <c r="B52" s="84" t="s">
        <v>92</v>
      </c>
      <c r="C52" s="43"/>
      <c r="D52" s="43"/>
      <c r="E52" s="34">
        <v>20</v>
      </c>
      <c r="F52" s="35">
        <f>E52*$E$7</f>
        <v>1140</v>
      </c>
      <c r="G52" s="34">
        <v>0</v>
      </c>
      <c r="H52" s="35">
        <f>G52*$G$7</f>
        <v>0</v>
      </c>
      <c r="I52" s="34">
        <v>0</v>
      </c>
      <c r="J52" s="35">
        <f>I52*$I$7</f>
        <v>0</v>
      </c>
      <c r="K52" s="34">
        <v>0</v>
      </c>
      <c r="L52" s="35">
        <f>K52*$K$7</f>
        <v>0</v>
      </c>
      <c r="M52" s="36" t="s">
        <v>93</v>
      </c>
      <c r="N52" s="34">
        <v>1</v>
      </c>
      <c r="O52" s="37">
        <v>1</v>
      </c>
      <c r="P52" s="38">
        <v>500</v>
      </c>
      <c r="Q52" s="39">
        <f>O52*P52</f>
        <v>500</v>
      </c>
      <c r="R52" s="40">
        <f>SUM(F52,H52,J52,L52,Q52)</f>
        <v>1640</v>
      </c>
    </row>
    <row r="53" spans="1:18" ht="15" customHeight="1">
      <c r="A53" s="33" t="s">
        <v>94</v>
      </c>
      <c r="B53" s="84" t="s">
        <v>92</v>
      </c>
      <c r="C53" s="43"/>
      <c r="D53" s="43"/>
      <c r="E53" s="34">
        <v>12</v>
      </c>
      <c r="F53" s="35">
        <f>E53*$E$7</f>
        <v>684</v>
      </c>
      <c r="G53" s="34"/>
      <c r="H53" s="35">
        <f>G53*$G$7</f>
        <v>0</v>
      </c>
      <c r="I53" s="34"/>
      <c r="J53" s="35">
        <f>I53*$I$7</f>
        <v>0</v>
      </c>
      <c r="K53" s="34"/>
      <c r="L53" s="35">
        <f>K53*$K$7</f>
        <v>0</v>
      </c>
      <c r="M53" s="36"/>
      <c r="N53" s="34"/>
      <c r="O53" s="37"/>
      <c r="P53" s="38"/>
      <c r="Q53" s="39">
        <f>O53*P53</f>
        <v>0</v>
      </c>
      <c r="R53" s="40">
        <f>SUM(F53,H53,J53,L53,Q53)</f>
        <v>684</v>
      </c>
    </row>
    <row r="54" spans="1:18" ht="15" customHeight="1">
      <c r="A54" s="33" t="s">
        <v>95</v>
      </c>
      <c r="B54" s="84" t="s">
        <v>96</v>
      </c>
      <c r="C54" s="43"/>
      <c r="D54" s="43"/>
      <c r="E54" s="41">
        <v>8</v>
      </c>
      <c r="F54" s="35">
        <f>E54*$E$7</f>
        <v>456</v>
      </c>
      <c r="G54" s="41"/>
      <c r="H54" s="45"/>
      <c r="I54" s="41"/>
      <c r="J54" s="45"/>
      <c r="K54" s="92"/>
      <c r="L54" s="93"/>
      <c r="M54" s="94"/>
      <c r="N54" s="41"/>
      <c r="O54" s="95"/>
      <c r="P54" s="96"/>
      <c r="Q54" s="39"/>
      <c r="R54" s="40">
        <f>SUM(F54,H54,J54,L54,Q54)</f>
        <v>456</v>
      </c>
    </row>
    <row r="55" spans="1:18" ht="15" hidden="1" customHeight="1">
      <c r="A55" s="42" t="s">
        <v>97</v>
      </c>
      <c r="B55" s="43"/>
      <c r="C55" s="43"/>
      <c r="D55" s="43"/>
      <c r="E55" s="58"/>
      <c r="F55" s="58"/>
      <c r="G55" s="58"/>
      <c r="H55" s="58"/>
      <c r="I55" s="58"/>
      <c r="J55" s="58"/>
      <c r="K55" s="59"/>
      <c r="L55" s="59"/>
      <c r="M55" s="59"/>
      <c r="N55" s="60"/>
      <c r="O55" s="60"/>
      <c r="P55" s="61"/>
      <c r="Q55" s="62"/>
      <c r="R55" s="48">
        <f>SUM(R52:R54)</f>
        <v>2780</v>
      </c>
    </row>
    <row r="56" spans="1:18" ht="15" hidden="1" customHeight="1">
      <c r="A56" s="42" t="s">
        <v>98</v>
      </c>
      <c r="B56" s="43"/>
      <c r="C56" s="43"/>
      <c r="D56" s="43"/>
      <c r="E56" s="58"/>
      <c r="F56" s="58"/>
      <c r="G56" s="58"/>
      <c r="H56" s="58"/>
      <c r="I56" s="58"/>
      <c r="J56" s="58"/>
      <c r="K56" s="59"/>
      <c r="L56" s="59"/>
      <c r="M56" s="59"/>
      <c r="N56" s="60"/>
      <c r="O56" s="60"/>
      <c r="P56" s="61"/>
      <c r="Q56" s="62"/>
      <c r="R56" s="63">
        <f>SUM(R41+R47+R44+R50+R55)</f>
        <v>27930</v>
      </c>
    </row>
    <row r="57" spans="1:18" ht="33.75" customHeight="1">
      <c r="A57" s="23" t="s">
        <v>99</v>
      </c>
      <c r="B57" s="24"/>
      <c r="C57" s="24"/>
      <c r="D57" s="24"/>
      <c r="E57" s="24"/>
      <c r="F57" s="24"/>
      <c r="G57" s="24"/>
      <c r="H57" s="24"/>
      <c r="I57" s="24"/>
      <c r="J57" s="24"/>
      <c r="K57" s="24"/>
      <c r="L57" s="24"/>
      <c r="M57" s="24"/>
      <c r="N57" s="71"/>
      <c r="O57" s="71"/>
      <c r="P57" s="71"/>
      <c r="Q57" s="72"/>
      <c r="R57" s="73"/>
    </row>
    <row r="58" spans="1:18" ht="15" customHeight="1">
      <c r="A58" s="57" t="s">
        <v>100</v>
      </c>
      <c r="B58" s="57"/>
      <c r="C58" s="57"/>
      <c r="D58" s="57"/>
      <c r="E58" s="76">
        <v>0</v>
      </c>
      <c r="F58" s="77">
        <f>E58*$E$7</f>
        <v>0</v>
      </c>
      <c r="G58" s="76">
        <v>0</v>
      </c>
      <c r="H58" s="77">
        <f>G58*$G$7</f>
        <v>0</v>
      </c>
      <c r="I58" s="76">
        <v>0</v>
      </c>
      <c r="J58" s="77">
        <f>I58*$I$7</f>
        <v>0</v>
      </c>
      <c r="K58" s="76">
        <v>0</v>
      </c>
      <c r="L58" s="77">
        <f>K58*$K$7</f>
        <v>0</v>
      </c>
      <c r="M58" s="36" t="s">
        <v>101</v>
      </c>
      <c r="N58" s="34" t="s">
        <v>102</v>
      </c>
      <c r="O58" s="37">
        <v>1000</v>
      </c>
      <c r="P58" s="38">
        <v>0.7</v>
      </c>
      <c r="Q58" s="39">
        <f>O58*P58</f>
        <v>700</v>
      </c>
      <c r="R58" s="40">
        <f>SUM(F58,H58,J58,L58,Q58)</f>
        <v>700</v>
      </c>
    </row>
    <row r="59" spans="1:18" ht="15" customHeight="1">
      <c r="A59" s="42" t="s">
        <v>103</v>
      </c>
      <c r="B59" s="42"/>
      <c r="C59" s="42"/>
      <c r="D59" s="42"/>
      <c r="E59" s="49"/>
      <c r="F59" s="49"/>
      <c r="G59" s="49"/>
      <c r="H59" s="78"/>
      <c r="I59" s="49"/>
      <c r="J59" s="49"/>
      <c r="K59" s="50"/>
      <c r="L59" s="50"/>
      <c r="M59" s="50"/>
      <c r="N59" s="51"/>
      <c r="O59" s="51"/>
      <c r="P59" s="52"/>
      <c r="Q59" s="53"/>
      <c r="R59" s="63">
        <f>SUM(R58:R58)</f>
        <v>700</v>
      </c>
    </row>
    <row r="60" spans="1:18" ht="15" customHeight="1">
      <c r="A60" s="79"/>
      <c r="B60" s="79"/>
      <c r="C60" s="79"/>
      <c r="D60" s="79"/>
      <c r="E60" s="80"/>
      <c r="F60" s="80"/>
      <c r="G60" s="80"/>
      <c r="H60" s="80"/>
      <c r="I60" s="80"/>
      <c r="J60" s="80"/>
      <c r="K60" s="80"/>
      <c r="L60" s="80"/>
      <c r="M60" s="80"/>
      <c r="N60" s="81"/>
      <c r="O60" s="81"/>
      <c r="P60" s="81"/>
      <c r="Q60" s="82"/>
      <c r="R60" s="58"/>
    </row>
    <row r="61" spans="1:18">
      <c r="A61" s="5"/>
      <c r="B61" s="5"/>
      <c r="C61" s="5"/>
      <c r="D61" s="5"/>
      <c r="E61" s="5"/>
      <c r="F61" s="5"/>
      <c r="G61" s="5"/>
      <c r="H61" s="5"/>
      <c r="I61" s="5"/>
      <c r="J61" s="5"/>
      <c r="K61" s="5"/>
      <c r="L61" s="5"/>
      <c r="M61" s="5"/>
      <c r="N61" s="5"/>
      <c r="O61" s="5"/>
      <c r="P61" s="5"/>
      <c r="Q61" s="5"/>
      <c r="R61" s="5"/>
    </row>
    <row r="62" spans="1:18" ht="15" customHeight="1">
      <c r="A62" s="125" t="s">
        <v>104</v>
      </c>
      <c r="B62" s="126"/>
      <c r="C62" s="126"/>
      <c r="D62" s="126"/>
      <c r="E62" s="126"/>
      <c r="F62" s="126"/>
      <c r="G62" s="126"/>
      <c r="H62" s="126"/>
      <c r="I62" s="126"/>
      <c r="J62" s="126"/>
      <c r="K62" s="126"/>
      <c r="L62" s="126"/>
      <c r="M62" s="126"/>
      <c r="N62" s="126"/>
      <c r="O62" s="126"/>
      <c r="P62" s="126"/>
      <c r="Q62" s="127"/>
      <c r="R62" s="83">
        <f>SUM(R14,R30,R36,R56,R59)</f>
        <v>199519</v>
      </c>
    </row>
    <row r="63" spans="1:18">
      <c r="A63" s="5"/>
      <c r="B63" s="5"/>
      <c r="C63" s="5"/>
      <c r="D63" s="5"/>
      <c r="E63" s="5"/>
      <c r="F63" s="5"/>
      <c r="G63" s="5"/>
      <c r="H63" s="5"/>
      <c r="I63" s="5"/>
      <c r="J63" s="5"/>
      <c r="K63" s="5"/>
      <c r="L63" s="5"/>
      <c r="M63" s="5"/>
      <c r="N63" s="5"/>
      <c r="O63" s="5"/>
      <c r="P63" s="5"/>
      <c r="Q63" s="5"/>
      <c r="R63" s="5"/>
    </row>
  </sheetData>
  <mergeCells count="20">
    <mergeCell ref="A62:Q62"/>
    <mergeCell ref="M5:Q5"/>
    <mergeCell ref="E6:F6"/>
    <mergeCell ref="G6:H6"/>
    <mergeCell ref="I6:J6"/>
    <mergeCell ref="K6:L6"/>
    <mergeCell ref="E7:F7"/>
    <mergeCell ref="G7:H7"/>
    <mergeCell ref="I7:J7"/>
    <mergeCell ref="K7:L7"/>
    <mergeCell ref="A1:R1"/>
    <mergeCell ref="A2:R2"/>
    <mergeCell ref="A3:L3"/>
    <mergeCell ref="A4:A6"/>
    <mergeCell ref="B4:B6"/>
    <mergeCell ref="C4:C6"/>
    <mergeCell ref="D4:D6"/>
    <mergeCell ref="E4:Q4"/>
    <mergeCell ref="R4:R6"/>
    <mergeCell ref="E5:L5"/>
  </mergeCells>
  <pageMargins left="0.75" right="0.75" top="1" bottom="1" header="0.5" footer="0.5"/>
  <pageSetup paperSize="3" scale="72" fitToHeight="0" orientation="landscape"/>
  <headerFooter alignWithMargins="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41891-FCF5-4BCE-A650-DC335991E63B}">
  <sheetPr>
    <tabColor theme="6"/>
    <pageSetUpPr fitToPage="1"/>
  </sheetPr>
  <dimension ref="A1:I59"/>
  <sheetViews>
    <sheetView zoomScale="98" zoomScaleNormal="98" workbookViewId="0">
      <selection activeCell="B9" sqref="B9"/>
    </sheetView>
  </sheetViews>
  <sheetFormatPr defaultColWidth="9.140625" defaultRowHeight="12"/>
  <cols>
    <col min="1" max="1" width="53.140625" style="6" customWidth="1"/>
    <col min="2" max="2" width="40" style="6" customWidth="1"/>
    <col min="3" max="3" width="41.140625" style="6" customWidth="1"/>
    <col min="4" max="4" width="31.5703125" style="6" customWidth="1"/>
    <col min="5" max="5" width="38.7109375" style="6" customWidth="1"/>
    <col min="6" max="6" width="18.5703125" style="6" customWidth="1"/>
    <col min="7" max="7" width="25.85546875" style="6" customWidth="1"/>
    <col min="8" max="8" width="17" style="6" customWidth="1"/>
    <col min="9" max="9" width="135.7109375" style="6" customWidth="1"/>
    <col min="10" max="16384" width="9.140625" style="6"/>
  </cols>
  <sheetData>
    <row r="1" spans="1:9" s="91" customFormat="1" ht="36.75" customHeight="1">
      <c r="A1" s="109" t="s">
        <v>0</v>
      </c>
      <c r="B1" s="109"/>
      <c r="C1" s="109"/>
      <c r="D1" s="109"/>
      <c r="E1" s="109"/>
      <c r="F1" s="109"/>
      <c r="G1" s="109"/>
      <c r="H1" s="109"/>
      <c r="I1" s="109"/>
    </row>
    <row r="2" spans="1:9" s="97" customFormat="1" ht="25.5" customHeight="1">
      <c r="A2" s="110"/>
      <c r="B2" s="110"/>
      <c r="C2" s="110"/>
      <c r="D2" s="110"/>
      <c r="E2" s="110"/>
      <c r="F2" s="110"/>
      <c r="G2" s="110"/>
      <c r="H2" s="110"/>
      <c r="I2" s="110"/>
    </row>
    <row r="3" spans="1:9" s="97" customFormat="1" ht="40.5" customHeight="1">
      <c r="A3" s="170" t="s">
        <v>105</v>
      </c>
      <c r="B3" s="170"/>
      <c r="C3" s="98"/>
      <c r="D3" s="98"/>
      <c r="E3" s="98"/>
      <c r="F3" s="98"/>
      <c r="G3" s="103"/>
      <c r="H3" s="103"/>
      <c r="I3" s="103"/>
    </row>
    <row r="4" spans="1:9" ht="15">
      <c r="A4" s="171" t="s">
        <v>106</v>
      </c>
      <c r="B4" s="171"/>
      <c r="C4" s="171"/>
      <c r="D4" s="171"/>
      <c r="E4" s="171"/>
      <c r="F4" s="171"/>
      <c r="G4" s="171"/>
      <c r="H4" s="171"/>
      <c r="I4" s="171"/>
    </row>
    <row r="5" spans="1:9" ht="14.25" customHeight="1">
      <c r="A5" s="111" t="s">
        <v>2</v>
      </c>
      <c r="B5" s="112" t="s">
        <v>3</v>
      </c>
      <c r="C5" s="112" t="s">
        <v>4</v>
      </c>
      <c r="D5" s="112" t="s">
        <v>5</v>
      </c>
      <c r="E5" s="112" t="s">
        <v>6</v>
      </c>
      <c r="F5" s="112" t="s">
        <v>7</v>
      </c>
      <c r="G5" s="112" t="s">
        <v>8</v>
      </c>
      <c r="H5" s="106" t="s">
        <v>9</v>
      </c>
      <c r="I5" s="106" t="s">
        <v>10</v>
      </c>
    </row>
    <row r="6" spans="1:9" s="7" customFormat="1" ht="26.25" customHeight="1">
      <c r="A6" s="111"/>
      <c r="B6" s="113"/>
      <c r="C6" s="113"/>
      <c r="D6" s="113"/>
      <c r="E6" s="113"/>
      <c r="F6" s="113"/>
      <c r="G6" s="113"/>
      <c r="H6" s="107"/>
      <c r="I6" s="107"/>
    </row>
    <row r="7" spans="1:9" s="7" customFormat="1" ht="21.75" customHeight="1">
      <c r="A7" s="112"/>
      <c r="B7" s="113"/>
      <c r="C7" s="113"/>
      <c r="D7" s="113"/>
      <c r="E7" s="113"/>
      <c r="F7" s="113"/>
      <c r="G7" s="113"/>
      <c r="H7" s="107"/>
      <c r="I7" s="107"/>
    </row>
    <row r="8" spans="1:9" s="7" customFormat="1" ht="21.75" customHeight="1">
      <c r="A8" s="136" t="s">
        <v>107</v>
      </c>
      <c r="B8" s="137"/>
      <c r="C8" s="137"/>
      <c r="D8" s="137"/>
      <c r="E8" s="137"/>
      <c r="F8" s="137"/>
      <c r="G8" s="137"/>
      <c r="H8" s="138"/>
      <c r="I8" s="138"/>
    </row>
    <row r="9" spans="1:9" s="7" customFormat="1" ht="57" customHeight="1">
      <c r="A9" s="144" t="s">
        <v>108</v>
      </c>
      <c r="B9" s="146" t="s">
        <v>109</v>
      </c>
      <c r="C9" s="146" t="s">
        <v>110</v>
      </c>
      <c r="D9" s="146" t="s">
        <v>111</v>
      </c>
      <c r="E9" s="146" t="s">
        <v>112</v>
      </c>
      <c r="F9" s="146" t="s">
        <v>113</v>
      </c>
      <c r="G9" s="146" t="s">
        <v>114</v>
      </c>
      <c r="H9" s="146" t="s">
        <v>115</v>
      </c>
      <c r="I9" s="148" t="s">
        <v>116</v>
      </c>
    </row>
    <row r="10" spans="1:9" s="7" customFormat="1" ht="21.75" customHeight="1">
      <c r="A10" s="139" t="s">
        <v>117</v>
      </c>
      <c r="B10" s="139"/>
      <c r="C10" s="137"/>
      <c r="D10" s="137"/>
      <c r="E10" s="137"/>
      <c r="F10" s="137"/>
      <c r="G10" s="137"/>
      <c r="H10" s="138"/>
      <c r="I10" s="138"/>
    </row>
    <row r="11" spans="1:9" s="7" customFormat="1" ht="44.25" customHeight="1">
      <c r="A11" s="162" t="s">
        <v>118</v>
      </c>
      <c r="B11" s="163" t="s">
        <v>119</v>
      </c>
      <c r="C11" s="164" t="s">
        <v>120</v>
      </c>
      <c r="D11" s="165" t="s">
        <v>121</v>
      </c>
      <c r="E11" s="164" t="s">
        <v>122</v>
      </c>
      <c r="F11" s="164" t="s">
        <v>113</v>
      </c>
      <c r="G11" s="146" t="s">
        <v>123</v>
      </c>
      <c r="H11" s="164" t="s">
        <v>124</v>
      </c>
      <c r="I11" s="166" t="s">
        <v>125</v>
      </c>
    </row>
    <row r="12" spans="1:9" s="7" customFormat="1" ht="43.5" customHeight="1">
      <c r="A12" s="144" t="s">
        <v>118</v>
      </c>
      <c r="B12" s="149" t="s">
        <v>126</v>
      </c>
      <c r="C12" s="146" t="s">
        <v>127</v>
      </c>
      <c r="D12" s="150" t="s">
        <v>128</v>
      </c>
      <c r="E12" s="151" t="s">
        <v>129</v>
      </c>
      <c r="F12" s="151" t="s">
        <v>130</v>
      </c>
      <c r="G12" s="146" t="s">
        <v>123</v>
      </c>
      <c r="H12" s="146" t="s">
        <v>124</v>
      </c>
      <c r="I12" s="148" t="s">
        <v>131</v>
      </c>
    </row>
    <row r="13" spans="1:9" s="7" customFormat="1" ht="43.5" customHeight="1">
      <c r="A13" s="152" t="s">
        <v>118</v>
      </c>
      <c r="B13" s="146" t="s">
        <v>132</v>
      </c>
      <c r="C13" s="147" t="s">
        <v>133</v>
      </c>
      <c r="D13" s="147" t="s">
        <v>134</v>
      </c>
      <c r="E13" s="146" t="s">
        <v>135</v>
      </c>
      <c r="F13" s="146" t="s">
        <v>136</v>
      </c>
      <c r="G13" s="146" t="s">
        <v>123</v>
      </c>
      <c r="H13" s="153" t="s">
        <v>124</v>
      </c>
      <c r="I13" s="148" t="s">
        <v>137</v>
      </c>
    </row>
    <row r="14" spans="1:9" ht="21.75" customHeight="1">
      <c r="A14" s="160" t="s">
        <v>138</v>
      </c>
      <c r="B14" s="161"/>
      <c r="C14" s="161"/>
      <c r="D14" s="161"/>
      <c r="E14" s="161"/>
      <c r="F14" s="161"/>
      <c r="G14" s="161"/>
      <c r="H14" s="161"/>
      <c r="I14" s="161"/>
    </row>
    <row r="15" spans="1:9" s="7" customFormat="1" ht="59.25" customHeight="1">
      <c r="A15" s="173" t="s">
        <v>139</v>
      </c>
      <c r="B15" s="172" t="s">
        <v>140</v>
      </c>
      <c r="C15" s="172" t="s">
        <v>141</v>
      </c>
      <c r="D15" s="172" t="s">
        <v>142</v>
      </c>
      <c r="E15" s="172" t="s">
        <v>143</v>
      </c>
      <c r="F15" s="146" t="s">
        <v>136</v>
      </c>
      <c r="G15" s="146" t="s">
        <v>144</v>
      </c>
      <c r="H15" s="145" t="s">
        <v>124</v>
      </c>
      <c r="I15" s="168" t="s">
        <v>145</v>
      </c>
    </row>
    <row r="16" spans="1:9" ht="33.75" customHeight="1">
      <c r="A16" s="167" t="s">
        <v>146</v>
      </c>
      <c r="B16" s="167"/>
      <c r="C16" s="134"/>
      <c r="D16" s="134"/>
      <c r="E16" s="134"/>
      <c r="F16" s="134"/>
      <c r="G16" s="134"/>
      <c r="H16" s="134"/>
      <c r="I16" s="135"/>
    </row>
    <row r="17" spans="1:9" s="7" customFormat="1" ht="58.5" customHeight="1">
      <c r="A17" s="174" t="s">
        <v>147</v>
      </c>
      <c r="B17" s="174" t="s">
        <v>148</v>
      </c>
      <c r="C17" s="147" t="s">
        <v>110</v>
      </c>
      <c r="D17" s="174" t="s">
        <v>149</v>
      </c>
      <c r="E17" s="175" t="s">
        <v>150</v>
      </c>
      <c r="F17" s="146" t="s">
        <v>113</v>
      </c>
      <c r="G17" s="146" t="s">
        <v>151</v>
      </c>
      <c r="H17" s="145" t="s">
        <v>115</v>
      </c>
      <c r="I17" s="168" t="s">
        <v>152</v>
      </c>
    </row>
    <row r="18" spans="1:9" ht="23.25" customHeight="1">
      <c r="A18" s="100"/>
      <c r="B18" s="101"/>
      <c r="C18" s="101"/>
      <c r="D18" s="101"/>
      <c r="E18" s="101"/>
      <c r="F18" s="169"/>
      <c r="G18" s="157"/>
      <c r="H18" s="157"/>
      <c r="I18" s="157"/>
    </row>
    <row r="19" spans="1:9" ht="21.75" customHeight="1">
      <c r="A19" s="99"/>
      <c r="B19" s="99"/>
      <c r="C19" s="99"/>
      <c r="D19" s="99"/>
      <c r="E19" s="99"/>
      <c r="F19" s="99"/>
      <c r="G19" s="99"/>
      <c r="H19" s="99"/>
      <c r="I19" s="99"/>
    </row>
    <row r="20" spans="1:9" ht="22.5" customHeight="1">
      <c r="A20" s="99"/>
      <c r="B20" s="99"/>
      <c r="C20" s="99"/>
      <c r="D20" s="99"/>
      <c r="E20" s="99"/>
      <c r="F20" s="99"/>
      <c r="G20" s="99"/>
      <c r="H20" s="99"/>
      <c r="I20" s="99"/>
    </row>
    <row r="21" spans="1:9" ht="25.5" customHeight="1">
      <c r="A21" s="99"/>
      <c r="B21" s="99"/>
      <c r="C21" s="99"/>
      <c r="D21" s="99"/>
      <c r="E21" s="99"/>
      <c r="F21" s="99"/>
      <c r="G21" s="99"/>
      <c r="H21" s="99"/>
      <c r="I21" s="99"/>
    </row>
    <row r="22" spans="1:9" ht="23.25" customHeight="1">
      <c r="A22" s="102"/>
      <c r="B22" s="102"/>
      <c r="C22" s="102"/>
      <c r="D22" s="102"/>
      <c r="E22" s="102"/>
      <c r="F22" s="102"/>
      <c r="G22" s="102"/>
      <c r="H22" s="102"/>
      <c r="I22" s="102"/>
    </row>
    <row r="23" spans="1:9" ht="26.25" customHeight="1">
      <c r="A23" s="102"/>
      <c r="B23" s="102"/>
      <c r="C23" s="102"/>
      <c r="D23" s="102"/>
      <c r="E23" s="102"/>
      <c r="F23" s="102"/>
      <c r="G23" s="102"/>
      <c r="H23" s="102"/>
      <c r="I23" s="102"/>
    </row>
    <row r="24" spans="1:9" ht="21" customHeight="1">
      <c r="A24" s="102"/>
      <c r="B24" s="102"/>
      <c r="C24" s="102"/>
      <c r="D24" s="102"/>
      <c r="E24" s="102"/>
      <c r="F24" s="102"/>
      <c r="G24" s="102"/>
      <c r="H24" s="102"/>
      <c r="I24" s="102"/>
    </row>
    <row r="25" spans="1:9" ht="22.5" customHeight="1">
      <c r="A25" s="102"/>
      <c r="B25" s="102"/>
      <c r="C25" s="102"/>
      <c r="D25" s="102"/>
      <c r="E25" s="102"/>
      <c r="F25" s="102"/>
      <c r="G25" s="102"/>
      <c r="H25" s="102"/>
      <c r="I25" s="102"/>
    </row>
    <row r="26" spans="1:9" ht="24.75" customHeight="1">
      <c r="A26" s="102"/>
      <c r="B26" s="102"/>
      <c r="C26" s="102"/>
      <c r="D26" s="102"/>
      <c r="E26" s="102"/>
      <c r="F26" s="102"/>
      <c r="G26" s="102"/>
      <c r="H26" s="102"/>
      <c r="I26" s="102"/>
    </row>
    <row r="27" spans="1:9" ht="23.25" customHeight="1">
      <c r="A27" s="102"/>
      <c r="B27" s="102"/>
      <c r="C27" s="102"/>
      <c r="D27" s="102"/>
      <c r="E27" s="102"/>
      <c r="F27" s="102"/>
      <c r="G27" s="102"/>
      <c r="H27" s="102"/>
      <c r="I27" s="102"/>
    </row>
    <row r="28" spans="1:9" ht="23.25" customHeight="1">
      <c r="A28" s="102"/>
      <c r="B28" s="102"/>
      <c r="C28" s="102"/>
      <c r="D28" s="102"/>
      <c r="E28" s="102"/>
      <c r="F28" s="102"/>
      <c r="G28" s="102"/>
      <c r="H28" s="102"/>
      <c r="I28" s="102"/>
    </row>
    <row r="29" spans="1:9" ht="21" customHeight="1">
      <c r="A29" s="102"/>
      <c r="B29" s="102"/>
      <c r="C29" s="102"/>
      <c r="D29" s="102"/>
      <c r="E29" s="102"/>
      <c r="F29" s="102"/>
      <c r="G29" s="102"/>
      <c r="H29" s="102"/>
      <c r="I29" s="102"/>
    </row>
    <row r="30" spans="1:9">
      <c r="A30" s="102"/>
      <c r="B30" s="102"/>
      <c r="C30" s="102"/>
      <c r="D30" s="102"/>
      <c r="E30" s="102"/>
      <c r="F30" s="102"/>
      <c r="G30" s="102"/>
      <c r="H30" s="102"/>
      <c r="I30" s="102"/>
    </row>
    <row r="31" spans="1:9">
      <c r="A31" s="102"/>
      <c r="B31" s="102"/>
      <c r="C31" s="102"/>
      <c r="D31" s="102"/>
      <c r="E31" s="102"/>
      <c r="F31" s="102"/>
      <c r="G31" s="102"/>
      <c r="H31" s="102"/>
      <c r="I31" s="102"/>
    </row>
    <row r="32" spans="1:9">
      <c r="A32" s="102"/>
      <c r="B32" s="102"/>
      <c r="C32" s="102"/>
      <c r="D32" s="102"/>
      <c r="E32" s="102"/>
      <c r="F32" s="102"/>
      <c r="G32" s="102"/>
      <c r="H32" s="102"/>
      <c r="I32" s="102"/>
    </row>
    <row r="33" spans="1:9">
      <c r="A33" s="102"/>
      <c r="B33" s="102"/>
      <c r="C33" s="102"/>
      <c r="D33" s="102"/>
      <c r="E33" s="102"/>
      <c r="F33" s="102"/>
      <c r="G33" s="102"/>
      <c r="H33" s="102"/>
      <c r="I33" s="102"/>
    </row>
    <row r="34" spans="1:9">
      <c r="A34" s="102"/>
      <c r="B34" s="102"/>
      <c r="C34" s="102"/>
      <c r="D34" s="102"/>
      <c r="E34" s="102"/>
      <c r="F34" s="102"/>
      <c r="G34" s="102"/>
      <c r="H34" s="102"/>
      <c r="I34" s="102"/>
    </row>
    <row r="35" spans="1:9">
      <c r="A35" s="102"/>
      <c r="B35" s="102"/>
      <c r="C35" s="102"/>
      <c r="D35" s="102"/>
      <c r="E35" s="102"/>
      <c r="F35" s="102"/>
      <c r="G35" s="102"/>
      <c r="H35" s="102"/>
      <c r="I35" s="102"/>
    </row>
    <row r="36" spans="1:9">
      <c r="A36" s="102"/>
      <c r="B36" s="102"/>
      <c r="C36" s="102"/>
      <c r="D36" s="102"/>
      <c r="E36" s="102"/>
      <c r="F36" s="102"/>
      <c r="G36" s="102"/>
      <c r="H36" s="102"/>
      <c r="I36" s="102"/>
    </row>
    <row r="37" spans="1:9">
      <c r="A37" s="102"/>
      <c r="B37" s="102"/>
      <c r="C37" s="102"/>
      <c r="D37" s="102"/>
      <c r="E37" s="102"/>
      <c r="F37" s="102"/>
      <c r="G37" s="102"/>
      <c r="H37" s="102"/>
      <c r="I37" s="102"/>
    </row>
    <row r="38" spans="1:9">
      <c r="A38" s="102"/>
      <c r="B38" s="102"/>
      <c r="C38" s="102"/>
      <c r="D38" s="102"/>
      <c r="E38" s="102"/>
      <c r="F38" s="102"/>
      <c r="G38" s="102"/>
      <c r="H38" s="102"/>
      <c r="I38" s="102"/>
    </row>
    <row r="39" spans="1:9">
      <c r="A39" s="102"/>
      <c r="B39" s="102"/>
      <c r="C39" s="102"/>
      <c r="D39" s="102"/>
      <c r="E39" s="102"/>
      <c r="F39" s="102"/>
      <c r="G39" s="102"/>
      <c r="H39" s="102"/>
      <c r="I39" s="102"/>
    </row>
    <row r="40" spans="1:9">
      <c r="A40" s="102"/>
      <c r="B40" s="102"/>
      <c r="C40" s="102"/>
      <c r="D40" s="102"/>
      <c r="E40" s="102"/>
      <c r="F40" s="102"/>
      <c r="G40" s="102"/>
      <c r="H40" s="102"/>
      <c r="I40" s="102"/>
    </row>
    <row r="41" spans="1:9">
      <c r="A41" s="102"/>
      <c r="B41" s="102"/>
      <c r="C41" s="102"/>
      <c r="D41" s="102"/>
      <c r="E41" s="102"/>
      <c r="F41" s="102"/>
      <c r="G41" s="102"/>
      <c r="H41" s="102"/>
      <c r="I41" s="102"/>
    </row>
    <row r="42" spans="1:9">
      <c r="A42" s="102"/>
      <c r="B42" s="102"/>
      <c r="C42" s="102"/>
      <c r="D42" s="102"/>
      <c r="E42" s="102"/>
      <c r="F42" s="102"/>
      <c r="G42" s="102"/>
      <c r="H42" s="102"/>
      <c r="I42" s="102"/>
    </row>
    <row r="43" spans="1:9">
      <c r="A43" s="102"/>
      <c r="B43" s="102"/>
      <c r="C43" s="102"/>
      <c r="D43" s="102"/>
      <c r="E43" s="102"/>
      <c r="F43" s="102"/>
      <c r="G43" s="102"/>
      <c r="H43" s="102"/>
      <c r="I43" s="102"/>
    </row>
    <row r="44" spans="1:9">
      <c r="A44" s="102"/>
      <c r="B44" s="102"/>
      <c r="C44" s="102"/>
      <c r="D44" s="102"/>
      <c r="E44" s="102"/>
      <c r="F44" s="102"/>
      <c r="G44" s="102"/>
      <c r="H44" s="102"/>
      <c r="I44" s="102"/>
    </row>
    <row r="45" spans="1:9">
      <c r="A45" s="102"/>
      <c r="B45" s="102"/>
      <c r="C45" s="102"/>
      <c r="D45" s="102"/>
      <c r="E45" s="102"/>
      <c r="F45" s="102"/>
      <c r="G45" s="102"/>
      <c r="H45" s="102"/>
      <c r="I45" s="102"/>
    </row>
    <row r="46" spans="1:9">
      <c r="A46" s="102"/>
      <c r="B46" s="102"/>
      <c r="C46" s="102"/>
      <c r="D46" s="102"/>
      <c r="E46" s="102"/>
      <c r="F46" s="102"/>
      <c r="G46" s="102"/>
      <c r="H46" s="102"/>
      <c r="I46" s="102"/>
    </row>
    <row r="47" spans="1:9">
      <c r="A47" s="102"/>
      <c r="B47" s="102"/>
      <c r="C47" s="102"/>
      <c r="D47" s="102"/>
      <c r="E47" s="102"/>
      <c r="F47" s="102"/>
      <c r="G47" s="102"/>
      <c r="H47" s="102"/>
      <c r="I47" s="102"/>
    </row>
    <row r="48" spans="1:9">
      <c r="A48" s="102"/>
      <c r="B48" s="102"/>
      <c r="C48" s="102"/>
      <c r="D48" s="102"/>
      <c r="E48" s="102"/>
      <c r="F48" s="102"/>
      <c r="G48" s="102"/>
      <c r="H48" s="102"/>
      <c r="I48" s="102"/>
    </row>
    <row r="49" spans="1:9">
      <c r="A49" s="102"/>
      <c r="B49" s="102"/>
      <c r="C49" s="102"/>
      <c r="D49" s="102"/>
      <c r="E49" s="102"/>
      <c r="F49" s="102"/>
      <c r="G49" s="102"/>
      <c r="H49" s="102"/>
      <c r="I49" s="102"/>
    </row>
    <row r="50" spans="1:9">
      <c r="A50" s="102"/>
      <c r="B50" s="102"/>
      <c r="C50" s="102"/>
      <c r="D50" s="102"/>
      <c r="E50" s="102"/>
      <c r="F50" s="102"/>
      <c r="G50" s="102"/>
      <c r="H50" s="102"/>
      <c r="I50" s="102"/>
    </row>
    <row r="51" spans="1:9">
      <c r="A51" s="102"/>
      <c r="B51" s="102"/>
      <c r="C51" s="102"/>
      <c r="D51" s="102"/>
      <c r="E51" s="102"/>
      <c r="F51" s="102"/>
      <c r="G51" s="102"/>
      <c r="H51" s="102"/>
      <c r="I51" s="102"/>
    </row>
    <row r="52" spans="1:9">
      <c r="A52" s="102"/>
      <c r="B52" s="102"/>
      <c r="C52" s="102"/>
      <c r="D52" s="102"/>
      <c r="E52" s="102"/>
      <c r="F52" s="102"/>
      <c r="G52" s="102"/>
      <c r="H52" s="102"/>
      <c r="I52" s="102"/>
    </row>
    <row r="53" spans="1:9">
      <c r="A53" s="102"/>
      <c r="B53" s="102"/>
      <c r="C53" s="102"/>
      <c r="D53" s="102"/>
      <c r="E53" s="102"/>
      <c r="F53" s="102"/>
      <c r="G53" s="102"/>
      <c r="H53" s="102"/>
      <c r="I53" s="102"/>
    </row>
    <row r="54" spans="1:9">
      <c r="A54" s="102"/>
      <c r="B54" s="102"/>
      <c r="C54" s="102"/>
      <c r="D54" s="102"/>
      <c r="E54" s="102"/>
      <c r="F54" s="102"/>
      <c r="G54" s="102"/>
      <c r="H54" s="102"/>
      <c r="I54" s="102"/>
    </row>
    <row r="55" spans="1:9">
      <c r="A55" s="102"/>
      <c r="B55" s="102"/>
      <c r="C55" s="102"/>
      <c r="D55" s="102"/>
      <c r="E55" s="102"/>
      <c r="F55" s="102"/>
      <c r="G55" s="102"/>
      <c r="H55" s="102"/>
      <c r="I55" s="102"/>
    </row>
    <row r="56" spans="1:9">
      <c r="A56" s="102"/>
      <c r="B56" s="102"/>
      <c r="C56" s="102"/>
      <c r="D56" s="102"/>
      <c r="E56" s="102"/>
      <c r="F56" s="102"/>
      <c r="G56" s="102"/>
      <c r="H56" s="102"/>
      <c r="I56" s="102"/>
    </row>
    <row r="57" spans="1:9">
      <c r="A57" s="102"/>
      <c r="B57" s="102"/>
      <c r="C57" s="102"/>
      <c r="D57" s="102"/>
      <c r="E57" s="102"/>
      <c r="F57" s="102"/>
      <c r="G57" s="102"/>
      <c r="H57" s="102"/>
      <c r="I57" s="102"/>
    </row>
    <row r="58" spans="1:9">
      <c r="A58" s="102"/>
      <c r="B58" s="102"/>
      <c r="C58" s="102"/>
      <c r="D58" s="102"/>
      <c r="E58" s="102"/>
      <c r="F58" s="102"/>
      <c r="G58" s="102"/>
      <c r="H58" s="102"/>
      <c r="I58" s="102"/>
    </row>
    <row r="59" spans="1:9">
      <c r="A59" s="102"/>
      <c r="B59" s="102"/>
      <c r="C59" s="102"/>
      <c r="D59" s="102"/>
      <c r="E59" s="102"/>
      <c r="F59" s="102"/>
      <c r="G59" s="102"/>
      <c r="H59" s="102"/>
      <c r="I59" s="102"/>
    </row>
  </sheetData>
  <mergeCells count="15">
    <mergeCell ref="G5:G7"/>
    <mergeCell ref="H5:H7"/>
    <mergeCell ref="I5:I7"/>
    <mergeCell ref="A10:B10"/>
    <mergeCell ref="A16:B16"/>
    <mergeCell ref="A1:I1"/>
    <mergeCell ref="A2:I2"/>
    <mergeCell ref="A3:B3"/>
    <mergeCell ref="A4:I4"/>
    <mergeCell ref="A5:A7"/>
    <mergeCell ref="B5:B7"/>
    <mergeCell ref="C5:C7"/>
    <mergeCell ref="D5:D7"/>
    <mergeCell ref="E5:E7"/>
    <mergeCell ref="F5:F7"/>
  </mergeCells>
  <dataValidations count="5">
    <dataValidation type="list" allowBlank="1" showInputMessage="1" showErrorMessage="1" sqref="G9 G11:G13 G17 G15" xr:uid="{4CD1EB57-D65D-41A5-B145-D9F8D6689346}">
      <formula1>"Culvert Assessments, Dam removal, Wetland Restoration, Cranberry Bog Restoration, Culvert Replacement, Stream Flow, Floodplain Restoration, Other, Multiple"</formula1>
    </dataValidation>
    <dataValidation allowBlank="1" showInputMessage="1" showErrorMessage="1" sqref="I9 I16" xr:uid="{3F87921C-2C74-4CEB-99C7-15373CB4844F}"/>
    <dataValidation type="list" allowBlank="1" showInputMessage="1" showErrorMessage="1" sqref="F11:F13 F15:F17 F9" xr:uid="{6A8CFD5C-9B9A-4116-8967-B72D2CD9DD93}">
      <formula1>"Municipal, State, Federal, Private, NGO, Various, Other"</formula1>
    </dataValidation>
    <dataValidation type="list" allowBlank="1" showInputMessage="1" showErrorMessage="1" sqref="H11:H13 H15:H17 H9" xr:uid="{206F68E8-87BB-40D4-A895-0C9D50B62194}">
      <formula1>"Project Initiation, Assessment, Design/ Permitting, Bidding/ Construction, Monitoring"</formula1>
    </dataValidation>
    <dataValidation type="list" allowBlank="1" showInputMessage="1" showErrorMessage="1" sqref="G16" xr:uid="{0CCDB547-C606-4262-8FA7-86D7981A5A31}">
      <formula1>"Culvert Assessments, Dam removal, Wetland Restoration, Cranberry Bog Restoration, Culvert Replacement, Stream Flow, Floodplain Restoration"</formula1>
    </dataValidation>
  </dataValidations>
  <pageMargins left="0.75" right="0.75" top="1" bottom="1" header="0.5" footer="0.5"/>
  <pageSetup scale="72" fitToWidth="0" orientation="landscape"/>
  <headerFooter alignWithMargins="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A59D2FCE26A5CF42B73DB707666E1E83" ma:contentTypeVersion="17" ma:contentTypeDescription="Create a new document." ma:contentTypeScope="" ma:versionID="563cdefa233a883e121a0d02aadbb20b">
  <xsd:schema xmlns:xsd="http://www.w3.org/2001/XMLSchema" xmlns:xs="http://www.w3.org/2001/XMLSchema" xmlns:p="http://schemas.microsoft.com/office/2006/metadata/properties" xmlns:ns2="46f7fc10-315f-4884-8231-57a9c90b9c56" xmlns:ns3="67cbf261-e971-4a38-83b4-d85e273e70b4" targetNamespace="http://schemas.microsoft.com/office/2006/metadata/properties" ma:root="true" ma:fieldsID="ef9c6566d73f8caa847a2a9a80412037" ns2:_="" ns3:_="">
    <xsd:import namespace="46f7fc10-315f-4884-8231-57a9c90b9c56"/>
    <xsd:import namespace="67cbf261-e971-4a38-83b4-d85e273e70b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2:_dlc_DocId" minOccurs="0"/>
                <xsd:element ref="ns2:_dlc_DocIdUrl" minOccurs="0"/>
                <xsd:element ref="ns2:_dlc_DocIdPersistId"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7fc10-315f-4884-8231-57a9c90b9c5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TaxCatchAll" ma:index="24" nillable="true" ma:displayName="Taxonomy Catch All Column" ma:hidden="true" ma:list="{9fcbe254-cc67-4e88-9ec8-144d593b4490}" ma:internalName="TaxCatchAll" ma:showField="CatchAllData" ma:web="46f7fc10-315f-4884-8231-57a9c90b9c5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cbf261-e971-4a38-83b4-d85e273e70b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67cbf261-e971-4a38-83b4-d85e273e70b4">
      <Terms xmlns="http://schemas.microsoft.com/office/infopath/2007/PartnerControls"/>
    </lcf76f155ced4ddcb4097134ff3c332f>
    <TaxCatchAll xmlns="46f7fc10-315f-4884-8231-57a9c90b9c56" xsi:nil="true"/>
    <_dlc_DocId xmlns="46f7fc10-315f-4884-8231-57a9c90b9c56">DERDOCID-497289486-504994</_dlc_DocId>
    <_dlc_DocIdUrl xmlns="46f7fc10-315f-4884-8231-57a9c90b9c56">
      <Url>https://massgov.sharepoint.com/sites/FWE-TEAMS-DER/_layouts/15/DocIdRedir.aspx?ID=DERDOCID-497289486-504994</Url>
      <Description>DERDOCID-497289486-504994</Description>
    </_dlc_DocIdUrl>
  </documentManagement>
</p:properties>
</file>

<file path=customXml/itemProps1.xml><?xml version="1.0" encoding="utf-8"?>
<ds:datastoreItem xmlns:ds="http://schemas.openxmlformats.org/officeDocument/2006/customXml" ds:itemID="{9F301175-B4ED-4C51-B09C-5CFDDEC9EDBD}"/>
</file>

<file path=customXml/itemProps2.xml><?xml version="1.0" encoding="utf-8"?>
<ds:datastoreItem xmlns:ds="http://schemas.openxmlformats.org/officeDocument/2006/customXml" ds:itemID="{059C6B82-59E4-461B-B6E6-E5E4061D214B}"/>
</file>

<file path=customXml/itemProps3.xml><?xml version="1.0" encoding="utf-8"?>
<ds:datastoreItem xmlns:ds="http://schemas.openxmlformats.org/officeDocument/2006/customXml" ds:itemID="{C8121DE4-50F3-46A0-AF83-029C5173992E}"/>
</file>

<file path=customXml/itemProps4.xml><?xml version="1.0" encoding="utf-8"?>
<ds:datastoreItem xmlns:ds="http://schemas.openxmlformats.org/officeDocument/2006/customXml" ds:itemID="{AE737988-8065-4A7C-888B-8CFDC3BC05D5}"/>
</file>

<file path=docProps/app.xml><?xml version="1.0" encoding="utf-8"?>
<Properties xmlns="http://schemas.openxmlformats.org/officeDocument/2006/extended-properties" xmlns:vt="http://schemas.openxmlformats.org/officeDocument/2006/docPropsVTypes">
  <Application>Microsoft Excel Online</Application>
  <Manager/>
  <Company>Commonwealth of Massachusetts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Kass, Samantha A (FWE)</dc:creator>
  <cp:keywords/>
  <dc:description/>
  <cp:lastModifiedBy>Perlman, Allison (FWE)</cp:lastModifiedBy>
  <cp:revision/>
  <dcterms:created xsi:type="dcterms:W3CDTF">2025-04-03T19:08:18Z</dcterms:created>
  <dcterms:modified xsi:type="dcterms:W3CDTF">2026-02-02T21:25:40Z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0x010100A59D2FCE26A5CF42B73DB707666E1E83</vt:lpwstr>
  </property>
  <property fmtid="{D5CDD505-2E9C-101B-9397-08002B2CF9AE}" pid="3" name="_dlc_DocIdItemGuid">
    <vt:lpwstr>82d74157-756b-4978-a265-3f93bf8c8a48</vt:lpwstr>
  </property>
  <property fmtid="{D5CDD505-2E9C-101B-9397-08002B2CF9AE}" pid="4" name="MediaServiceImageTags">
    <vt:lpwstr/>
  </property>
</Properties>
</file>