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Users\LoviceM\Downloads\"/>
    </mc:Choice>
  </mc:AlternateContent>
  <xr:revisionPtr revIDLastSave="0" documentId="13_ncr:1_{26BC9487-7BF3-44EF-AB9E-E4C9526320D3}" xr6:coauthVersionLast="47" xr6:coauthVersionMax="47" xr10:uidLastSave="{00000000-0000-0000-0000-000000000000}"/>
  <bookViews>
    <workbookView xWindow="990" yWindow="330" windowWidth="24600" windowHeight="13335" xr2:uid="{491A4281-FCCC-48CA-A0EB-BCB8C685B4BC}"/>
  </bookViews>
  <sheets>
    <sheet name="FY27-28 TMA grant budget" sheetId="2" r:id="rId1"/>
    <sheet name="FY27 TMA Grant Invoice Form" sheetId="3" state="hidden" r:id="rId2"/>
    <sheet name="FY28 TMA Grant Invoice Form"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B3" i="5" l="1"/>
  <c r="B2" i="5"/>
  <c r="B3" i="3"/>
  <c r="B2" i="3"/>
  <c r="O25" i="3"/>
  <c r="O24" i="3"/>
  <c r="P24" i="3" s="1"/>
  <c r="O19" i="3"/>
  <c r="P19" i="3" s="1"/>
  <c r="O20" i="3"/>
  <c r="P20" i="3" s="1"/>
  <c r="O21" i="3"/>
  <c r="O22" i="3"/>
  <c r="P22" i="3" s="1"/>
  <c r="O18" i="3"/>
  <c r="P18" i="3" s="1"/>
  <c r="O11" i="3"/>
  <c r="O12" i="3"/>
  <c r="O13" i="3"/>
  <c r="O14" i="3"/>
  <c r="O15" i="3"/>
  <c r="O16" i="3"/>
  <c r="O10" i="3"/>
  <c r="O25" i="5"/>
  <c r="O24" i="5"/>
  <c r="O19" i="5"/>
  <c r="O20" i="5"/>
  <c r="P20" i="5" s="1"/>
  <c r="O21" i="5"/>
  <c r="P21" i="5" s="1"/>
  <c r="O22" i="5"/>
  <c r="P22" i="5" s="1"/>
  <c r="O18" i="5"/>
  <c r="O11" i="5"/>
  <c r="O12" i="5"/>
  <c r="O13" i="5"/>
  <c r="O14" i="5"/>
  <c r="O15" i="5"/>
  <c r="O16" i="5"/>
  <c r="O10" i="5"/>
  <c r="B25" i="5"/>
  <c r="B24" i="5"/>
  <c r="B19" i="5"/>
  <c r="B20" i="5"/>
  <c r="B21" i="5"/>
  <c r="B22" i="5"/>
  <c r="B18" i="5"/>
  <c r="B16" i="5"/>
  <c r="B12" i="5"/>
  <c r="B13" i="5"/>
  <c r="B14" i="5"/>
  <c r="B15" i="5"/>
  <c r="B11" i="5"/>
  <c r="B10" i="5"/>
  <c r="N26" i="5"/>
  <c r="M26" i="5"/>
  <c r="L26" i="5"/>
  <c r="K26" i="5"/>
  <c r="J26" i="5"/>
  <c r="I26" i="5"/>
  <c r="H26" i="5"/>
  <c r="G26" i="5"/>
  <c r="F26" i="5"/>
  <c r="E26" i="5"/>
  <c r="D26" i="5"/>
  <c r="C26" i="5"/>
  <c r="B25" i="3"/>
  <c r="B24" i="3"/>
  <c r="B21" i="3"/>
  <c r="B20" i="3"/>
  <c r="B19" i="3"/>
  <c r="B18" i="3"/>
  <c r="B16" i="3"/>
  <c r="B15" i="3"/>
  <c r="B14" i="3"/>
  <c r="B13" i="3"/>
  <c r="B12" i="3"/>
  <c r="B11" i="3"/>
  <c r="B10" i="3"/>
  <c r="D20" i="2"/>
  <c r="D32" i="2"/>
  <c r="D31" i="2"/>
  <c r="C28" i="2"/>
  <c r="C34" i="2" s="1"/>
  <c r="D26" i="2"/>
  <c r="D25" i="2"/>
  <c r="D24" i="2"/>
  <c r="D21" i="2"/>
  <c r="D19" i="2"/>
  <c r="D18" i="2"/>
  <c r="D17" i="2"/>
  <c r="D14" i="2"/>
  <c r="D13" i="2"/>
  <c r="D12" i="2"/>
  <c r="D11" i="2"/>
  <c r="D10" i="2"/>
  <c r="D9" i="2"/>
  <c r="B22" i="3"/>
  <c r="D26" i="3"/>
  <c r="E26" i="3"/>
  <c r="F26" i="3"/>
  <c r="F27" i="3" s="1"/>
  <c r="F28" i="3" s="1"/>
  <c r="F33" i="3" s="1"/>
  <c r="G26" i="3"/>
  <c r="G27" i="3" s="1"/>
  <c r="H26" i="3"/>
  <c r="I26" i="3"/>
  <c r="I27" i="3" s="1"/>
  <c r="I28" i="3" s="1"/>
  <c r="I33" i="3" s="1"/>
  <c r="J26" i="3"/>
  <c r="K26" i="3"/>
  <c r="L26" i="3"/>
  <c r="M26" i="3"/>
  <c r="N26" i="3"/>
  <c r="C26" i="3"/>
  <c r="B28" i="2"/>
  <c r="P24" i="5" l="1"/>
  <c r="P25" i="5"/>
  <c r="P25" i="3"/>
  <c r="P19" i="5"/>
  <c r="P18" i="5"/>
  <c r="O26" i="5"/>
  <c r="P21" i="3"/>
  <c r="P16" i="5"/>
  <c r="P15" i="5"/>
  <c r="P14" i="5"/>
  <c r="P13" i="5"/>
  <c r="P12" i="5"/>
  <c r="P11" i="5"/>
  <c r="P16" i="3"/>
  <c r="P15" i="3"/>
  <c r="P14" i="3"/>
  <c r="P13" i="3"/>
  <c r="P12" i="3"/>
  <c r="P11" i="3"/>
  <c r="P10" i="5"/>
  <c r="B34" i="2"/>
  <c r="D34" i="2" s="1"/>
  <c r="P10" i="3"/>
  <c r="H27" i="3"/>
  <c r="O26" i="3"/>
  <c r="C27" i="5"/>
  <c r="D27" i="5"/>
  <c r="E27" i="5"/>
  <c r="E28" i="5" s="1"/>
  <c r="E33" i="5" s="1"/>
  <c r="F27" i="5"/>
  <c r="F28" i="5" s="1"/>
  <c r="F33" i="5" s="1"/>
  <c r="G27" i="5"/>
  <c r="G28" i="5" s="1"/>
  <c r="G33" i="5" s="1"/>
  <c r="H27" i="5"/>
  <c r="H28" i="5" s="1"/>
  <c r="H33" i="5" s="1"/>
  <c r="I27" i="5"/>
  <c r="I28" i="5" s="1"/>
  <c r="I33" i="5" s="1"/>
  <c r="J27" i="5"/>
  <c r="J28" i="5" s="1"/>
  <c r="J33" i="5" s="1"/>
  <c r="K27" i="5"/>
  <c r="K28" i="5" s="1"/>
  <c r="K33" i="5" s="1"/>
  <c r="L27" i="5"/>
  <c r="L28" i="5" s="1"/>
  <c r="L33" i="5" s="1"/>
  <c r="M27" i="5"/>
  <c r="M28" i="5" s="1"/>
  <c r="M33" i="5" s="1"/>
  <c r="N27" i="5"/>
  <c r="N28" i="5" s="1"/>
  <c r="N33" i="5" s="1"/>
  <c r="N27" i="3"/>
  <c r="N28" i="3" s="1"/>
  <c r="N33" i="3" s="1"/>
  <c r="M27" i="3"/>
  <c r="M28" i="3"/>
  <c r="M33" i="3" s="1"/>
  <c r="L27" i="3"/>
  <c r="L28" i="3"/>
  <c r="L33" i="3" s="1"/>
  <c r="K27" i="3"/>
  <c r="K28" i="3" s="1"/>
  <c r="K33" i="3" s="1"/>
  <c r="J27" i="3"/>
  <c r="J28" i="3" s="1"/>
  <c r="J33" i="3" s="1"/>
  <c r="E27" i="3"/>
  <c r="E28" i="3"/>
  <c r="E33" i="3" s="1"/>
  <c r="D28" i="2"/>
  <c r="C35" i="2"/>
  <c r="D27" i="3"/>
  <c r="D28" i="3" s="1"/>
  <c r="D33" i="3" s="1"/>
  <c r="C27" i="3"/>
  <c r="C28" i="3" s="1"/>
  <c r="G28" i="3"/>
  <c r="G33" i="3" s="1"/>
  <c r="B35" i="2" l="1"/>
  <c r="D35" i="2" s="1"/>
  <c r="C36" i="2"/>
  <c r="B34" i="5" s="1"/>
  <c r="B27" i="5"/>
  <c r="H28" i="3"/>
  <c r="H33" i="3" s="1"/>
  <c r="O27" i="3"/>
  <c r="D28" i="5"/>
  <c r="D33" i="5" s="1"/>
  <c r="O27" i="5"/>
  <c r="C28" i="5"/>
  <c r="C33" i="5" s="1"/>
  <c r="C33" i="3"/>
  <c r="O33" i="5" l="1"/>
  <c r="P33" i="5" s="1"/>
  <c r="O33" i="3"/>
  <c r="B27" i="3"/>
  <c r="P27" i="3" s="1"/>
  <c r="B36" i="2"/>
  <c r="B34" i="3" s="1"/>
  <c r="P27" i="5"/>
  <c r="P33" i="3" l="1"/>
  <c r="D36" i="2"/>
</calcChain>
</file>

<file path=xl/sharedStrings.xml><?xml version="1.0" encoding="utf-8"?>
<sst xmlns="http://schemas.openxmlformats.org/spreadsheetml/2006/main" count="135" uniqueCount="83">
  <si>
    <t>FY27-FY28 TMA Grant Application - Budget</t>
  </si>
  <si>
    <t>FY27 Expenses</t>
  </si>
  <si>
    <t>FY28 Expenses</t>
  </si>
  <si>
    <t>Total</t>
  </si>
  <si>
    <t>Description</t>
  </si>
  <si>
    <t>To be spent between July 1, 2026 and June 30, 2027 (no carryover )</t>
  </si>
  <si>
    <t>To be spent between July 1, 2027 and June 30, 2028 (no carryover )</t>
  </si>
  <si>
    <t>Calculates automatically</t>
  </si>
  <si>
    <t>Please provide a detailed description of what costs will be incurred in each category (including how you will use the 10% overhead)</t>
  </si>
  <si>
    <t>Operating Expenses</t>
  </si>
  <si>
    <t>Labor</t>
  </si>
  <si>
    <t>Fuel</t>
  </si>
  <si>
    <t>Maintenance</t>
  </si>
  <si>
    <t>Insurance</t>
  </si>
  <si>
    <t>Lease</t>
  </si>
  <si>
    <t>Purchased service</t>
  </si>
  <si>
    <t>Other</t>
  </si>
  <si>
    <t>Ancillary Expenses</t>
  </si>
  <si>
    <t>Labor (for example, commuter services and marketing program staff)</t>
  </si>
  <si>
    <t>Marketing</t>
  </si>
  <si>
    <t>Data/Analysis/Surveys</t>
  </si>
  <si>
    <t>Consultants</t>
  </si>
  <si>
    <t>Operating Revenue</t>
  </si>
  <si>
    <t>Estimated fare revenue</t>
  </si>
  <si>
    <t>Revenue from corporate partners</t>
  </si>
  <si>
    <t>Revenue from other funding sources</t>
  </si>
  <si>
    <t>Operating Expenses Net Fares and Other Revenues</t>
  </si>
  <si>
    <t>Capital Expenses</t>
  </si>
  <si>
    <t>Vehicle purchase</t>
  </si>
  <si>
    <t>Other capital expenses</t>
  </si>
  <si>
    <t>Subtotal: Capital + Net Operating</t>
  </si>
  <si>
    <t>Overhead at 10%</t>
  </si>
  <si>
    <t>If we cannot offer you full funding, would you be interested in partial funding? Please describe how you would scale your project if so.</t>
  </si>
  <si>
    <t>While we hope to announce awards in June, there can be delays. If awards are announced after July 1, 2026, please describe whether and how that would affect the amount of funding you could spend by June 30, 2027.</t>
  </si>
  <si>
    <t>end of worksheet</t>
  </si>
  <si>
    <t>FY27 TMA Invoice Form</t>
  </si>
  <si>
    <t>Organization Name</t>
  </si>
  <si>
    <t>Project Name</t>
  </si>
  <si>
    <t>Contract Number/POP</t>
  </si>
  <si>
    <t>Grant Duration</t>
  </si>
  <si>
    <t>7/1/26-6/30/27</t>
  </si>
  <si>
    <t>2026 Calendar</t>
  </si>
  <si>
    <t>2027 Calendar</t>
  </si>
  <si>
    <t>Expense</t>
  </si>
  <si>
    <t>Total Budgeted</t>
  </si>
  <si>
    <t>Jul-26</t>
  </si>
  <si>
    <t>Aug-26</t>
  </si>
  <si>
    <t>Sep-26</t>
  </si>
  <si>
    <t>Oct-26</t>
  </si>
  <si>
    <t>Nov-26</t>
  </si>
  <si>
    <t>Dec-26</t>
  </si>
  <si>
    <t>Jan-27</t>
  </si>
  <si>
    <t>Feb-27</t>
  </si>
  <si>
    <t>Mar-27</t>
  </si>
  <si>
    <t>Apr-27</t>
  </si>
  <si>
    <t>May-27</t>
  </si>
  <si>
    <t>Jun-27</t>
  </si>
  <si>
    <t>Total (Spent)</t>
  </si>
  <si>
    <t>Balance Remaining</t>
  </si>
  <si>
    <t>Data/Analysis</t>
  </si>
  <si>
    <t>Vehicle Purchase</t>
  </si>
  <si>
    <t>Subtotal (Capital + Net Operating)</t>
  </si>
  <si>
    <t>Total Monthly Expenses</t>
  </si>
  <si>
    <t>Operating revenue</t>
  </si>
  <si>
    <t>Total Revenue</t>
  </si>
  <si>
    <t>Invoice Request Amount (Monthly Expenses less Fares and Other Revenues)</t>
  </si>
  <si>
    <t>FY28 TMA Invoice Form</t>
  </si>
  <si>
    <t>7/1/27-6/30/28</t>
  </si>
  <si>
    <t>2028 Calendar</t>
  </si>
  <si>
    <t>Jul-27</t>
  </si>
  <si>
    <t>Aug-27</t>
  </si>
  <si>
    <t>Sep-27</t>
  </si>
  <si>
    <t>Oct-27</t>
  </si>
  <si>
    <t>Nov-27</t>
  </si>
  <si>
    <t>Decemer 2027</t>
  </si>
  <si>
    <t>Janaury 2028</t>
  </si>
  <si>
    <t>Feb-28</t>
  </si>
  <si>
    <t>Mar-28</t>
  </si>
  <si>
    <t>Apr-28</t>
  </si>
  <si>
    <t>May-28</t>
  </si>
  <si>
    <t>Jun-28</t>
  </si>
  <si>
    <t>Applicant name:</t>
  </si>
  <si>
    <t>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</si>
</sst>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Red]&quot;$&quot;#,##0.00"/>
    <numFmt numFmtId="165" formatCode="&quot;$&quot;#,##0.00"/>
  </numFmts>
  <fonts count="14"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b/>
      <sz val="12"/>
      <color theme="1"/>
      <name val="Calibri"/>
      <family val="2"/>
      <scheme val="minor"/>
    </font>
    <font>
      <u val="double"/>
      <sz val="14"/>
      <color rgb="FFFF0000"/>
      <name val="Calibri"/>
      <family val="2"/>
      <scheme val="minor"/>
    </font>
    <font>
      <b/>
      <u val="double"/>
      <sz val="18"/>
      <color rgb="FF000000"/>
      <name val="Calibri"/>
      <family val="2"/>
    </font>
    <font>
      <sz val="12"/>
      <color theme="1"/>
      <name val="Calibri"/>
      <family val="2"/>
      <scheme val="minor"/>
    </font>
    <font>
      <b/>
      <sz val="16"/>
      <color theme="1"/>
      <name val="Calibri"/>
      <family val="2"/>
      <scheme val="minor"/>
    </font>
    <font>
      <sz val="12"/>
      <name val="Calibri"/>
      <family val="2"/>
      <scheme val="minor"/>
    </font>
    <font>
      <sz val="12"/>
      <color rgb="FF000000"/>
      <name val="Calibri"/>
      <family val="2"/>
      <scheme val="minor"/>
    </font>
    <font>
      <b/>
      <u val="double"/>
      <sz val="12"/>
      <color rgb="FF000000"/>
      <name val="Calibri"/>
      <family val="2"/>
      <scheme val="minor"/>
    </font>
    <font>
      <u val="double"/>
      <sz val="12"/>
      <color rgb="FFFF0000"/>
      <name val="Calibri"/>
      <family val="2"/>
      <scheme val="minor"/>
    </font>
    <font>
      <u/>
      <sz val="12"/>
      <color rgb="FFFF0000"/>
      <name val="Calibri"/>
      <family val="2"/>
      <scheme val="minor"/>
    </font>
  </fonts>
  <fills count="11">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CFC8FA"/>
        <bgColor indexed="64"/>
      </patternFill>
    </fill>
    <fill>
      <patternFill patternType="solid">
        <fgColor theme="4" tint="0.59999389629810485"/>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1"/>
      </left>
      <right style="thin">
        <color theme="1"/>
      </right>
      <top style="thin">
        <color theme="1"/>
      </top>
      <bottom style="thin">
        <color theme="1"/>
      </bottom>
      <diagonal/>
    </border>
    <border>
      <left style="thin">
        <color theme="2"/>
      </left>
      <right/>
      <top style="thin">
        <color theme="2"/>
      </top>
      <bottom style="thin">
        <color theme="2"/>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8">
    <xf numFmtId="0" fontId="0" fillId="0" borderId="0" xfId="0"/>
    <xf numFmtId="0" fontId="0" fillId="0" borderId="1" xfId="0" applyBorder="1"/>
    <xf numFmtId="0" fontId="0" fillId="0" borderId="2" xfId="0" applyBorder="1"/>
    <xf numFmtId="0" fontId="0" fillId="2" borderId="1" xfId="0" applyFill="1" applyBorder="1"/>
    <xf numFmtId="0" fontId="3" fillId="0" borderId="1" xfId="0" applyFont="1" applyBorder="1"/>
    <xf numFmtId="0" fontId="2" fillId="2" borderId="1" xfId="0" applyFont="1" applyFill="1" applyBorder="1"/>
    <xf numFmtId="0" fontId="1" fillId="2" borderId="1" xfId="0" applyFont="1" applyFill="1" applyBorder="1"/>
    <xf numFmtId="0" fontId="1" fillId="2" borderId="1" xfId="0" applyFont="1" applyFill="1" applyBorder="1" applyAlignment="1">
      <alignment wrapText="1"/>
    </xf>
    <xf numFmtId="0" fontId="2" fillId="2" borderId="3" xfId="0" applyFont="1" applyFill="1" applyBorder="1"/>
    <xf numFmtId="0" fontId="0" fillId="2" borderId="3" xfId="0" applyFill="1" applyBorder="1"/>
    <xf numFmtId="164" fontId="1" fillId="2" borderId="1" xfId="0" applyNumberFormat="1" applyFont="1" applyFill="1" applyBorder="1"/>
    <xf numFmtId="164" fontId="0" fillId="2" borderId="1" xfId="0" applyNumberFormat="1" applyFill="1" applyBorder="1"/>
    <xf numFmtId="164" fontId="0" fillId="2" borderId="3" xfId="0" applyNumberFormat="1" applyFill="1" applyBorder="1"/>
    <xf numFmtId="0" fontId="0" fillId="0" borderId="3" xfId="0" applyBorder="1"/>
    <xf numFmtId="0" fontId="1" fillId="0" borderId="0" xfId="0" applyFont="1"/>
    <xf numFmtId="165" fontId="1" fillId="2" borderId="1" xfId="0" applyNumberFormat="1" applyFont="1" applyFill="1" applyBorder="1"/>
    <xf numFmtId="0" fontId="1" fillId="3" borderId="2" xfId="0" applyFont="1" applyFill="1" applyBorder="1"/>
    <xf numFmtId="165" fontId="1" fillId="3" borderId="2" xfId="0" applyNumberFormat="1" applyFont="1" applyFill="1" applyBorder="1"/>
    <xf numFmtId="0" fontId="0" fillId="3" borderId="2" xfId="0" applyFill="1" applyBorder="1"/>
    <xf numFmtId="0" fontId="1" fillId="3" borderId="1" xfId="0" applyFont="1" applyFill="1" applyBorder="1"/>
    <xf numFmtId="165" fontId="1" fillId="3" borderId="1" xfId="0" applyNumberFormat="1" applyFont="1" applyFill="1" applyBorder="1"/>
    <xf numFmtId="0" fontId="0" fillId="3" borderId="1" xfId="0" applyFill="1" applyBorder="1"/>
    <xf numFmtId="0" fontId="6" fillId="0" borderId="10" xfId="0" applyFont="1" applyBorder="1" applyAlignment="1">
      <alignment horizontal="left"/>
    </xf>
    <xf numFmtId="0" fontId="8" fillId="0" borderId="7" xfId="0" applyFont="1" applyBorder="1"/>
    <xf numFmtId="44" fontId="1" fillId="3" borderId="1" xfId="0" applyNumberFormat="1" applyFont="1" applyFill="1" applyBorder="1"/>
    <xf numFmtId="165" fontId="0" fillId="0" borderId="1" xfId="0" applyNumberFormat="1" applyBorder="1"/>
    <xf numFmtId="0" fontId="0" fillId="0" borderId="1" xfId="0" applyBorder="1" applyAlignment="1">
      <alignment wrapText="1"/>
    </xf>
    <xf numFmtId="0" fontId="3" fillId="0" borderId="0" xfId="0" applyFont="1" applyAlignment="1">
      <alignment horizontal="center"/>
    </xf>
    <xf numFmtId="0" fontId="3" fillId="0" borderId="0" xfId="0" applyFont="1" applyAlignment="1">
      <alignment horizontal="center" vertical="center"/>
    </xf>
    <xf numFmtId="0" fontId="3" fillId="0" borderId="0" xfId="0" applyFont="1"/>
    <xf numFmtId="0" fontId="0" fillId="7" borderId="1" xfId="0" applyFill="1" applyBorder="1"/>
    <xf numFmtId="44" fontId="0" fillId="3" borderId="1" xfId="0" applyNumberFormat="1" applyFill="1" applyBorder="1"/>
    <xf numFmtId="44" fontId="0" fillId="3" borderId="8" xfId="0" applyNumberFormat="1" applyFill="1" applyBorder="1"/>
    <xf numFmtId="0" fontId="0" fillId="0" borderId="9" xfId="0" applyBorder="1"/>
    <xf numFmtId="44" fontId="0" fillId="0" borderId="1" xfId="0" applyNumberFormat="1" applyBorder="1"/>
    <xf numFmtId="44" fontId="0" fillId="0" borderId="8" xfId="0" applyNumberFormat="1" applyBorder="1"/>
    <xf numFmtId="0" fontId="5" fillId="0" borderId="13" xfId="0" applyFont="1" applyBorder="1" applyAlignment="1">
      <alignment horizontal="center"/>
    </xf>
    <xf numFmtId="44" fontId="0" fillId="3" borderId="0" xfId="0" applyNumberFormat="1" applyFill="1"/>
    <xf numFmtId="44" fontId="0" fillId="0" borderId="2" xfId="0" applyNumberFormat="1" applyBorder="1"/>
    <xf numFmtId="0" fontId="1" fillId="0" borderId="15" xfId="0" applyFont="1" applyBorder="1"/>
    <xf numFmtId="0" fontId="0" fillId="0" borderId="15" xfId="0" applyBorder="1"/>
    <xf numFmtId="0" fontId="0" fillId="3" borderId="15" xfId="0" applyFill="1" applyBorder="1"/>
    <xf numFmtId="0" fontId="1" fillId="2" borderId="15" xfId="0" applyFont="1" applyFill="1" applyBorder="1"/>
    <xf numFmtId="44" fontId="0" fillId="0" borderId="9" xfId="0" applyNumberFormat="1" applyBorder="1"/>
    <xf numFmtId="44" fontId="0" fillId="0" borderId="16" xfId="0" applyNumberFormat="1" applyBorder="1"/>
    <xf numFmtId="0" fontId="2" fillId="3" borderId="15" xfId="0" applyFont="1" applyFill="1" applyBorder="1"/>
    <xf numFmtId="44" fontId="0" fillId="0" borderId="3" xfId="0" applyNumberFormat="1" applyBorder="1"/>
    <xf numFmtId="0" fontId="4" fillId="0" borderId="17" xfId="0" applyFont="1" applyBorder="1" applyAlignment="1">
      <alignment wrapText="1"/>
    </xf>
    <xf numFmtId="17" fontId="3" fillId="0" borderId="17" xfId="0" applyNumberFormat="1" applyFont="1" applyBorder="1"/>
    <xf numFmtId="0" fontId="7" fillId="0" borderId="17" xfId="0" applyFont="1" applyBorder="1"/>
    <xf numFmtId="0" fontId="7" fillId="0" borderId="18" xfId="0" applyFont="1" applyBorder="1"/>
    <xf numFmtId="0" fontId="1" fillId="3" borderId="15" xfId="0" applyFont="1" applyFill="1" applyBorder="1"/>
    <xf numFmtId="44" fontId="0" fillId="0" borderId="7" xfId="0" applyNumberFormat="1" applyBorder="1"/>
    <xf numFmtId="44" fontId="1" fillId="3" borderId="8" xfId="0" applyNumberFormat="1" applyFont="1" applyFill="1" applyBorder="1"/>
    <xf numFmtId="44" fontId="0" fillId="3" borderId="14" xfId="0" applyNumberFormat="1" applyFill="1" applyBorder="1"/>
    <xf numFmtId="44" fontId="0" fillId="3" borderId="18" xfId="0" applyNumberFormat="1" applyFill="1" applyBorder="1"/>
    <xf numFmtId="44" fontId="1" fillId="0" borderId="8" xfId="0" applyNumberFormat="1" applyFont="1" applyBorder="1"/>
    <xf numFmtId="44" fontId="0" fillId="0" borderId="6" xfId="0" applyNumberFormat="1" applyBorder="1"/>
    <xf numFmtId="44" fontId="0" fillId="3" borderId="9" xfId="0" applyNumberFormat="1" applyFill="1" applyBorder="1"/>
    <xf numFmtId="44" fontId="0" fillId="3" borderId="15" xfId="0" applyNumberFormat="1" applyFill="1" applyBorder="1"/>
    <xf numFmtId="44" fontId="0" fillId="3" borderId="3" xfId="0" applyNumberFormat="1" applyFill="1" applyBorder="1"/>
    <xf numFmtId="0" fontId="4" fillId="10" borderId="1" xfId="0" applyFont="1" applyFill="1" applyBorder="1"/>
    <xf numFmtId="0" fontId="7" fillId="0" borderId="0" xfId="0" applyFont="1"/>
    <xf numFmtId="0" fontId="4" fillId="0" borderId="0" xfId="0" applyFont="1"/>
    <xf numFmtId="0" fontId="7" fillId="0" borderId="12" xfId="0" applyFont="1" applyBorder="1" applyAlignment="1">
      <alignment horizontal="left"/>
    </xf>
    <xf numFmtId="0" fontId="10" fillId="0" borderId="12" xfId="0" applyFont="1" applyBorder="1" applyAlignment="1">
      <alignment horizontal="left"/>
    </xf>
    <xf numFmtId="0" fontId="11" fillId="0" borderId="11" xfId="0" applyFont="1" applyBorder="1" applyAlignment="1">
      <alignment horizontal="left"/>
    </xf>
    <xf numFmtId="0" fontId="12" fillId="0" borderId="11" xfId="0" applyFont="1" applyBorder="1" applyAlignment="1">
      <alignment horizontal="center"/>
    </xf>
    <xf numFmtId="0" fontId="13" fillId="0" borderId="0" xfId="0" applyFont="1" applyAlignment="1">
      <alignment horizontal="center"/>
    </xf>
    <xf numFmtId="0" fontId="1" fillId="0" borderId="5" xfId="0" applyFont="1" applyBorder="1" applyAlignment="1">
      <alignment wrapText="1"/>
    </xf>
    <xf numFmtId="0" fontId="1" fillId="0" borderId="6" xfId="0" applyFont="1" applyBorder="1" applyAlignment="1">
      <alignment wrapText="1"/>
    </xf>
    <xf numFmtId="0" fontId="4" fillId="0" borderId="3" xfId="0" applyFont="1" applyBorder="1"/>
    <xf numFmtId="0" fontId="4" fillId="0" borderId="1" xfId="0" applyFont="1" applyBorder="1"/>
    <xf numFmtId="0" fontId="8" fillId="5" borderId="1" xfId="0" applyFont="1" applyFill="1" applyBorder="1" applyAlignment="1">
      <alignment horizontal="center"/>
    </xf>
    <xf numFmtId="0" fontId="8" fillId="6" borderId="1" xfId="0" applyFont="1" applyFill="1" applyBorder="1" applyAlignment="1">
      <alignment horizontal="center"/>
    </xf>
    <xf numFmtId="0" fontId="4" fillId="4" borderId="12" xfId="0" applyFont="1" applyFill="1" applyBorder="1" applyAlignment="1">
      <alignment horizontal="left"/>
    </xf>
    <xf numFmtId="0" fontId="9" fillId="0" borderId="12" xfId="0" applyFont="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7" fillId="10" borderId="1" xfId="0" applyFont="1" applyFill="1" applyBorder="1" applyAlignment="1" applyProtection="1">
      <alignment horizontal="center"/>
    </xf>
    <xf numFmtId="0" fontId="7" fillId="0" borderId="3" xfId="0" applyFont="1" applyBorder="1" applyAlignment="1" applyProtection="1">
      <alignment horizontal="center"/>
      <protection locked="0"/>
    </xf>
    <xf numFmtId="0" fontId="7" fillId="0" borderId="1" xfId="0" applyFont="1" applyBorder="1" applyAlignment="1" applyProtection="1">
      <alignment horizontal="center"/>
      <protection locked="0"/>
    </xf>
    <xf numFmtId="165" fontId="0" fillId="0" borderId="1" xfId="0" applyNumberFormat="1" applyBorder="1" applyProtection="1">
      <protection locked="0"/>
    </xf>
    <xf numFmtId="0" fontId="0" fillId="0" borderId="1" xfId="0" applyBorder="1" applyProtection="1">
      <protection locked="0"/>
    </xf>
    <xf numFmtId="0" fontId="0" fillId="0" borderId="2" xfId="0" applyBorder="1" applyProtection="1">
      <protection locked="0"/>
    </xf>
    <xf numFmtId="165" fontId="0" fillId="0" borderId="3" xfId="0" applyNumberFormat="1" applyBorder="1" applyProtection="1">
      <protection locked="0"/>
    </xf>
    <xf numFmtId="164" fontId="0" fillId="0" borderId="1" xfId="0" applyNumberFormat="1" applyBorder="1" applyProtection="1">
      <protection locked="0"/>
    </xf>
    <xf numFmtId="0" fontId="0" fillId="0" borderId="4" xfId="0" applyBorder="1" applyAlignment="1" applyProtection="1">
      <alignment horizontal="center"/>
      <protection locked="0"/>
    </xf>
  </cellXfs>
  <cellStyles count="1">
    <cellStyle name="Normal" xfId="0" builtinId="0"/>
  </cellStyles>
  <dxfs count="42">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border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dxf>
    <dxf>
      <border>
        <bottom style="thin">
          <color rgb="FF000000"/>
        </bottom>
      </border>
    </dxf>
    <dxf>
      <font>
        <color theme="1"/>
      </font>
      <border>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numFmt numFmtId="34" formatCode="_(&quot;$&quot;* #,##0.00_);_(&quot;$&quot;* \(#,##0.00\);_(&quot;$&quot;* &quot;-&quot;??_);_(@_)"/>
      <border outline="0">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border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trike val="0"/>
        <outline val="0"/>
        <shadow val="0"/>
        <u val="none"/>
        <vertAlign val="baseline"/>
        <sz val="11"/>
        <color theme="1"/>
        <name val="Calibri"/>
        <family val="2"/>
        <scheme val="minor"/>
      </font>
    </dxf>
    <dxf>
      <border>
        <bottom style="thin">
          <color rgb="FF000000"/>
        </bottom>
      </border>
    </dxf>
    <dxf>
      <font>
        <color theme="1"/>
      </font>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CFC8FA"/>
      <color rgb="FFBAB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2FBF7D-2A49-4271-A960-C0D50568577E}" name="Table1" displayName="Table1" ref="A8:P34" totalsRowShown="0" headerRowDxfId="41" dataDxfId="39" headerRowBorderDxfId="40" tableBorderDxfId="38" totalsRowBorderDxfId="37">
  <autoFilter ref="A8:P34" xr:uid="{362FBF7D-2A49-4271-A960-C0D50568577E}"/>
  <tableColumns count="16">
    <tableColumn id="1" xr3:uid="{BCCE154D-FFC8-4017-BCC8-F47756C2EA57}" name="Expense" dataDxfId="36"/>
    <tableColumn id="2" xr3:uid="{1116C826-229C-4E0B-A120-4FE4F947B007}" name="Total Budgeted" dataDxfId="35"/>
    <tableColumn id="3" xr3:uid="{CD2AE1B7-8C11-4A5A-B1E7-8AC7CCF21572}" name="Jul-26" dataDxfId="34"/>
    <tableColumn id="4" xr3:uid="{4A6DEC08-E013-494D-B150-95FED53ABB4A}" name="Aug-26" dataDxfId="33"/>
    <tableColumn id="5" xr3:uid="{29D25C8B-102C-43A7-90A1-D5ADF5991A28}" name="Sep-26" dataDxfId="32"/>
    <tableColumn id="6" xr3:uid="{A5BB32AF-A52D-48ED-BDC0-5A0DAF1D6394}" name="Oct-26" dataDxfId="31"/>
    <tableColumn id="7" xr3:uid="{9A8B7543-B234-46A5-92FB-99028106D66F}" name="Nov-26" dataDxfId="30"/>
    <tableColumn id="8" xr3:uid="{B16C48C5-E747-44E9-8761-4498ADDE8465}" name="Dec-26" dataDxfId="29"/>
    <tableColumn id="9" xr3:uid="{C933D911-E06E-4791-8838-97A2D3A6C4F9}" name="Jan-27" dataDxfId="28"/>
    <tableColumn id="10" xr3:uid="{C7632528-C06C-4CEB-B042-CD8E74BBD17B}" name="Feb-27" dataDxfId="27"/>
    <tableColumn id="11" xr3:uid="{A30E221F-C6E9-4AB6-B028-68B02BDCD6D5}" name="Mar-27" dataDxfId="26"/>
    <tableColumn id="12" xr3:uid="{F7C2153C-21ED-4947-AC5E-76ADB1A9544D}" name="Apr-27" dataDxfId="25"/>
    <tableColumn id="13" xr3:uid="{4F1813D2-3188-4763-8BC3-395C3D012599}" name="May-27" dataDxfId="24"/>
    <tableColumn id="14" xr3:uid="{692D1435-D64E-46B7-88D6-3173E1BF713F}" name="Jun-27" dataDxfId="23"/>
    <tableColumn id="15" xr3:uid="{E62269EF-6600-4CEA-B20B-911050EFC15F}" name="Total (Spent)" dataDxfId="22">
      <calculatedColumnFormula>O10</calculatedColumnFormula>
    </tableColumn>
    <tableColumn id="16" xr3:uid="{0E0D4456-C761-4C07-98C5-59A3130B4AAA}" name="Balance Remaining" dataDxfId="21">
      <calculatedColumnFormula>SUM(Table1[[#This Row],[Jul-26]:[Jun-27]])</calculatedColumnFormula>
    </tableColumn>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206A91-FDA6-4106-A547-7024167EC509}" name="Table13" displayName="Table13" ref="A8:P34" totalsRowShown="0" headerRowDxfId="20" dataDxfId="18" headerRowBorderDxfId="19" tableBorderDxfId="17" totalsRowBorderDxfId="16">
  <autoFilter ref="A8:P34" xr:uid="{362FBF7D-2A49-4271-A960-C0D50568577E}"/>
  <tableColumns count="16">
    <tableColumn id="1" xr3:uid="{89248AFA-47CC-4737-A8B4-5702BEB65091}" name="Expense" dataDxfId="15"/>
    <tableColumn id="2" xr3:uid="{ABC34D40-EEE7-44DB-8B43-9C2F6161B688}" name="Total Budgeted" dataDxfId="14"/>
    <tableColumn id="3" xr3:uid="{06BB3C04-075F-43E2-B629-8748A6EA0697}" name="Jul-27" dataDxfId="13"/>
    <tableColumn id="4" xr3:uid="{4F1B7109-1857-4B62-B201-14C3A94AE6F5}" name="Aug-27" dataDxfId="12"/>
    <tableColumn id="5" xr3:uid="{5CE725F5-AE41-4697-A352-90AC95F02EB3}" name="Sep-27" dataDxfId="11"/>
    <tableColumn id="6" xr3:uid="{BF598953-92FD-475E-B885-3E93360AA830}" name="Oct-27" dataDxfId="10"/>
    <tableColumn id="7" xr3:uid="{061EC85E-18AA-4B5A-A4A3-284D2213C097}" name="Nov-27" dataDxfId="9"/>
    <tableColumn id="8" xr3:uid="{954BB559-563E-4981-90C2-0FB5C20629B8}" name="Decemer 2027" dataDxfId="8"/>
    <tableColumn id="9" xr3:uid="{9C3CE8B0-8E3C-46B0-BB34-333047B444CE}" name="Janaury 2028" dataDxfId="7"/>
    <tableColumn id="10" xr3:uid="{091595D3-FEBC-4B67-A4B1-7E5169F78DA8}" name="Feb-28" dataDxfId="6"/>
    <tableColumn id="11" xr3:uid="{C2FFB0F6-A962-4448-831E-07632412924A}" name="Mar-28" dataDxfId="5"/>
    <tableColumn id="12" xr3:uid="{40D070BB-9C4A-4D54-97B7-791104508CA9}" name="Apr-28" dataDxfId="4"/>
    <tableColumn id="13" xr3:uid="{F6E3F0D1-F088-408D-B677-C5BF0B6D00E7}" name="May-28" dataDxfId="3"/>
    <tableColumn id="14" xr3:uid="{52701CF1-FFCF-4CEF-B864-9E31898A24DD}" name="Jun-28" dataDxfId="2"/>
    <tableColumn id="15" xr3:uid="{0BE7371B-8C61-48B9-9D03-3A75AF06E946}" name="Total (Spent)" dataDxfId="1">
      <calculatedColumnFormula>O10</calculatedColumnFormula>
    </tableColumn>
    <tableColumn id="16" xr3:uid="{B6EE104C-A703-4B68-82CC-8928CD6A21B3}" name="Balance Remaining" dataDxfId="0">
      <calculatedColumnFormula>SUM(Table13[[#This Row],[Jul-27]:[Jun-28]])</calculatedColumnFormula>
    </tableColumn>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2CC8-D7E1-4889-9FE4-57BC92B67CAF}">
  <dimension ref="A1:E40"/>
  <sheetViews>
    <sheetView tabSelected="1" workbookViewId="0">
      <pane xSplit="1" ySplit="6" topLeftCell="B10" activePane="bottomRight" state="frozen"/>
      <selection pane="topRight"/>
      <selection pane="bottomLeft"/>
      <selection pane="bottomRight" activeCell="E37" sqref="E37"/>
    </sheetView>
  </sheetViews>
  <sheetFormatPr defaultColWidth="0" defaultRowHeight="15" zeroHeight="1" x14ac:dyDescent="0.25"/>
  <cols>
    <col min="1" max="1" width="62" customWidth="1"/>
    <col min="2" max="2" width="18.28515625" customWidth="1"/>
    <col min="3" max="3" width="19" customWidth="1"/>
    <col min="4" max="4" width="15.85546875" customWidth="1"/>
    <col min="5" max="5" width="66.85546875" customWidth="1"/>
    <col min="6" max="16384" width="9.140625" hidden="1"/>
  </cols>
  <sheetData>
    <row r="1" spans="1:5" s="62" customFormat="1" ht="15.75" x14ac:dyDescent="0.25">
      <c r="A1" s="61" t="s">
        <v>0</v>
      </c>
      <c r="B1" s="79"/>
      <c r="C1" s="79"/>
      <c r="D1" s="79"/>
    </row>
    <row r="2" spans="1:5" s="62" customFormat="1" ht="15.75" x14ac:dyDescent="0.25">
      <c r="A2" s="71" t="s">
        <v>81</v>
      </c>
      <c r="B2" s="80"/>
      <c r="C2" s="80"/>
      <c r="D2" s="80"/>
    </row>
    <row r="3" spans="1:5" s="62" customFormat="1" ht="15.75" x14ac:dyDescent="0.25">
      <c r="A3" s="72" t="s">
        <v>82</v>
      </c>
      <c r="B3" s="81"/>
      <c r="C3" s="81"/>
      <c r="D3" s="81"/>
    </row>
    <row r="4" spans="1:5" s="62" customFormat="1" ht="15.75" x14ac:dyDescent="0.25">
      <c r="A4" s="63"/>
    </row>
    <row r="5" spans="1:5" ht="18.75" x14ac:dyDescent="0.3">
      <c r="A5" s="14"/>
      <c r="B5" s="27" t="s">
        <v>1</v>
      </c>
      <c r="C5" s="27" t="s">
        <v>2</v>
      </c>
      <c r="D5" s="28" t="s">
        <v>3</v>
      </c>
      <c r="E5" s="29" t="s">
        <v>4</v>
      </c>
    </row>
    <row r="6" spans="1:5" ht="75.75" x14ac:dyDescent="0.3">
      <c r="A6" s="4"/>
      <c r="B6" s="26" t="s">
        <v>5</v>
      </c>
      <c r="C6" s="26" t="s">
        <v>6</v>
      </c>
      <c r="D6" s="26" t="s">
        <v>7</v>
      </c>
      <c r="E6" s="26" t="s">
        <v>8</v>
      </c>
    </row>
    <row r="7" spans="1:5" x14ac:dyDescent="0.25">
      <c r="A7" s="5" t="s">
        <v>9</v>
      </c>
      <c r="B7" s="10"/>
      <c r="C7" s="10"/>
      <c r="D7" s="10"/>
      <c r="E7" s="7"/>
    </row>
    <row r="8" spans="1:5" x14ac:dyDescent="0.25">
      <c r="A8" s="1" t="s">
        <v>10</v>
      </c>
      <c r="B8" s="82"/>
      <c r="C8" s="82"/>
      <c r="D8" s="25">
        <f>B8+C8</f>
        <v>0</v>
      </c>
      <c r="E8" s="83"/>
    </row>
    <row r="9" spans="1:5" x14ac:dyDescent="0.25">
      <c r="A9" s="1" t="s">
        <v>11</v>
      </c>
      <c r="B9" s="82"/>
      <c r="C9" s="82"/>
      <c r="D9" s="25">
        <f t="shared" ref="D9:D14" si="0">B9+C9</f>
        <v>0</v>
      </c>
      <c r="E9" s="83"/>
    </row>
    <row r="10" spans="1:5" x14ac:dyDescent="0.25">
      <c r="A10" s="1" t="s">
        <v>12</v>
      </c>
      <c r="B10" s="82"/>
      <c r="C10" s="82"/>
      <c r="D10" s="25">
        <f t="shared" si="0"/>
        <v>0</v>
      </c>
      <c r="E10" s="83"/>
    </row>
    <row r="11" spans="1:5" x14ac:dyDescent="0.25">
      <c r="A11" s="1" t="s">
        <v>13</v>
      </c>
      <c r="B11" s="82"/>
      <c r="C11" s="82"/>
      <c r="D11" s="25">
        <f t="shared" si="0"/>
        <v>0</v>
      </c>
      <c r="E11" s="83"/>
    </row>
    <row r="12" spans="1:5" x14ac:dyDescent="0.25">
      <c r="A12" s="1" t="s">
        <v>14</v>
      </c>
      <c r="B12" s="82"/>
      <c r="C12" s="82"/>
      <c r="D12" s="25">
        <f t="shared" si="0"/>
        <v>0</v>
      </c>
      <c r="E12" s="83"/>
    </row>
    <row r="13" spans="1:5" x14ac:dyDescent="0.25">
      <c r="A13" s="1" t="s">
        <v>15</v>
      </c>
      <c r="B13" s="82"/>
      <c r="C13" s="82"/>
      <c r="D13" s="25">
        <f t="shared" si="0"/>
        <v>0</v>
      </c>
      <c r="E13" s="83"/>
    </row>
    <row r="14" spans="1:5" x14ac:dyDescent="0.25">
      <c r="A14" s="2" t="s">
        <v>16</v>
      </c>
      <c r="B14" s="82"/>
      <c r="C14" s="82"/>
      <c r="D14" s="25">
        <f t="shared" si="0"/>
        <v>0</v>
      </c>
      <c r="E14" s="84"/>
    </row>
    <row r="15" spans="1:5" x14ac:dyDescent="0.25">
      <c r="A15" s="3"/>
      <c r="B15" s="11"/>
      <c r="C15" s="11"/>
      <c r="D15" s="11"/>
      <c r="E15" s="3"/>
    </row>
    <row r="16" spans="1:5" x14ac:dyDescent="0.25">
      <c r="A16" s="8" t="s">
        <v>17</v>
      </c>
      <c r="B16" s="12"/>
      <c r="C16" s="12"/>
      <c r="D16" s="12"/>
      <c r="E16" s="9"/>
    </row>
    <row r="17" spans="1:5" x14ac:dyDescent="0.25">
      <c r="A17" s="13" t="s">
        <v>18</v>
      </c>
      <c r="B17" s="85"/>
      <c r="C17" s="85"/>
      <c r="D17" s="25">
        <f t="shared" ref="D17:D21" si="1">B17+C17</f>
        <v>0</v>
      </c>
      <c r="E17" s="13"/>
    </row>
    <row r="18" spans="1:5" x14ac:dyDescent="0.25">
      <c r="A18" s="1" t="s">
        <v>19</v>
      </c>
      <c r="B18" s="82"/>
      <c r="C18" s="85"/>
      <c r="D18" s="25">
        <f t="shared" si="1"/>
        <v>0</v>
      </c>
      <c r="E18" s="1"/>
    </row>
    <row r="19" spans="1:5" x14ac:dyDescent="0.25">
      <c r="A19" s="1" t="s">
        <v>20</v>
      </c>
      <c r="B19" s="82"/>
      <c r="C19" s="85"/>
      <c r="D19" s="25">
        <f t="shared" si="1"/>
        <v>0</v>
      </c>
      <c r="E19" s="1"/>
    </row>
    <row r="20" spans="1:5" x14ac:dyDescent="0.25">
      <c r="A20" s="1" t="s">
        <v>21</v>
      </c>
      <c r="B20" s="82"/>
      <c r="C20" s="85"/>
      <c r="D20" s="25">
        <f t="shared" si="1"/>
        <v>0</v>
      </c>
      <c r="E20" s="1"/>
    </row>
    <row r="21" spans="1:5" x14ac:dyDescent="0.25">
      <c r="A21" s="1" t="s">
        <v>16</v>
      </c>
      <c r="B21" s="82"/>
      <c r="C21" s="85"/>
      <c r="D21" s="25">
        <f t="shared" si="1"/>
        <v>0</v>
      </c>
      <c r="E21" s="1"/>
    </row>
    <row r="22" spans="1:5" x14ac:dyDescent="0.25">
      <c r="A22" s="3"/>
      <c r="B22" s="11"/>
      <c r="C22" s="11"/>
      <c r="D22" s="11"/>
      <c r="E22" s="3"/>
    </row>
    <row r="23" spans="1:5" x14ac:dyDescent="0.25">
      <c r="A23" s="5" t="s">
        <v>22</v>
      </c>
      <c r="B23" s="11"/>
      <c r="C23" s="11"/>
      <c r="D23" s="11"/>
      <c r="E23" s="3"/>
    </row>
    <row r="24" spans="1:5" x14ac:dyDescent="0.25">
      <c r="A24" s="1" t="s">
        <v>23</v>
      </c>
      <c r="B24" s="82"/>
      <c r="C24" s="82"/>
      <c r="D24" s="25">
        <f t="shared" ref="D24:D26" si="2">B24+C24</f>
        <v>0</v>
      </c>
      <c r="E24" s="1"/>
    </row>
    <row r="25" spans="1:5" x14ac:dyDescent="0.25">
      <c r="A25" s="1" t="s">
        <v>24</v>
      </c>
      <c r="B25" s="82"/>
      <c r="C25" s="82"/>
      <c r="D25" s="25">
        <f t="shared" si="2"/>
        <v>0</v>
      </c>
      <c r="E25" s="1"/>
    </row>
    <row r="26" spans="1:5" x14ac:dyDescent="0.25">
      <c r="A26" s="1" t="s">
        <v>25</v>
      </c>
      <c r="B26" s="82"/>
      <c r="C26" s="82"/>
      <c r="D26" s="25">
        <f t="shared" si="2"/>
        <v>0</v>
      </c>
      <c r="E26" s="1"/>
    </row>
    <row r="27" spans="1:5" x14ac:dyDescent="0.25">
      <c r="A27" s="3"/>
      <c r="B27" s="11"/>
      <c r="C27" s="11"/>
      <c r="D27" s="11"/>
      <c r="E27" s="3"/>
    </row>
    <row r="28" spans="1:5" x14ac:dyDescent="0.25">
      <c r="A28" s="6" t="s">
        <v>26</v>
      </c>
      <c r="B28" s="15">
        <f>SUM(B8:B14)+SUM(B17:B21)-SUM(B24:B26)</f>
        <v>0</v>
      </c>
      <c r="C28" s="15">
        <f>SUM(C8:C14)+SUM(C17:C21)-SUM(C24:C26)</f>
        <v>0</v>
      </c>
      <c r="D28" s="15">
        <f>SUM(D8:D14)+SUM(D17:D21)-SUM(D24:D26)</f>
        <v>0</v>
      </c>
      <c r="E28" s="3"/>
    </row>
    <row r="29" spans="1:5" x14ac:dyDescent="0.25">
      <c r="A29" s="3"/>
      <c r="B29" s="11"/>
      <c r="C29" s="11"/>
      <c r="D29" s="11"/>
      <c r="E29" s="3"/>
    </row>
    <row r="30" spans="1:5" x14ac:dyDescent="0.25">
      <c r="A30" s="6" t="s">
        <v>27</v>
      </c>
      <c r="B30" s="11"/>
      <c r="C30" s="11"/>
      <c r="D30" s="11"/>
      <c r="E30" s="3"/>
    </row>
    <row r="31" spans="1:5" x14ac:dyDescent="0.25">
      <c r="A31" s="30" t="s">
        <v>28</v>
      </c>
      <c r="B31" s="86"/>
      <c r="C31" s="86"/>
      <c r="D31" s="25">
        <f t="shared" ref="D31:D36" si="3">B31+C31</f>
        <v>0</v>
      </c>
      <c r="E31" s="1"/>
    </row>
    <row r="32" spans="1:5" x14ac:dyDescent="0.25">
      <c r="A32" s="1" t="s">
        <v>29</v>
      </c>
      <c r="B32" s="82"/>
      <c r="C32" s="82"/>
      <c r="D32" s="25">
        <f t="shared" si="3"/>
        <v>0</v>
      </c>
      <c r="E32" s="1"/>
    </row>
    <row r="33" spans="1:5" x14ac:dyDescent="0.25">
      <c r="A33" s="3"/>
      <c r="B33" s="11"/>
      <c r="C33" s="11"/>
      <c r="D33" s="11"/>
      <c r="E33" s="3"/>
    </row>
    <row r="34" spans="1:5" x14ac:dyDescent="0.25">
      <c r="A34" s="16" t="s">
        <v>30</v>
      </c>
      <c r="B34" s="17">
        <f>B28+B31+B32</f>
        <v>0</v>
      </c>
      <c r="C34" s="17">
        <f>C28+C31+C32</f>
        <v>0</v>
      </c>
      <c r="D34" s="20">
        <f t="shared" si="3"/>
        <v>0</v>
      </c>
      <c r="E34" s="18"/>
    </row>
    <row r="35" spans="1:5" x14ac:dyDescent="0.25">
      <c r="A35" s="19" t="s">
        <v>31</v>
      </c>
      <c r="B35" s="20">
        <f>0.1*B34</f>
        <v>0</v>
      </c>
      <c r="C35" s="20">
        <f t="shared" ref="C35" si="4">0.1*C34</f>
        <v>0</v>
      </c>
      <c r="D35" s="20">
        <f t="shared" si="3"/>
        <v>0</v>
      </c>
      <c r="E35" s="30"/>
    </row>
    <row r="36" spans="1:5" x14ac:dyDescent="0.25">
      <c r="A36" s="19" t="s">
        <v>3</v>
      </c>
      <c r="B36" s="20">
        <f>B34+B35</f>
        <v>0</v>
      </c>
      <c r="C36" s="20">
        <f t="shared" ref="C36" si="5">C34+C35</f>
        <v>0</v>
      </c>
      <c r="D36" s="20">
        <f t="shared" si="3"/>
        <v>0</v>
      </c>
      <c r="E36" s="21"/>
    </row>
    <row r="37" spans="1:5" x14ac:dyDescent="0.25"/>
    <row r="38" spans="1:5" ht="45" x14ac:dyDescent="0.25">
      <c r="A38" s="69" t="s">
        <v>32</v>
      </c>
      <c r="B38" s="87"/>
      <c r="C38" s="87"/>
      <c r="D38" s="87"/>
      <c r="E38" s="87"/>
    </row>
    <row r="39" spans="1:5" ht="60" x14ac:dyDescent="0.25">
      <c r="A39" s="70" t="s">
        <v>33</v>
      </c>
      <c r="B39" s="87"/>
      <c r="C39" s="87"/>
      <c r="D39" s="87"/>
      <c r="E39" s="87"/>
    </row>
    <row r="40" spans="1:5" x14ac:dyDescent="0.25">
      <c r="A40" t="s">
        <v>34</v>
      </c>
    </row>
  </sheetData>
  <sheetProtection sheet="1" objects="1" scenarios="1"/>
  <mergeCells count="5">
    <mergeCell ref="B2:D2"/>
    <mergeCell ref="B3:D3"/>
    <mergeCell ref="B1:D1"/>
    <mergeCell ref="B38:E38"/>
    <mergeCell ref="B39:E39"/>
  </mergeCells>
  <dataValidations count="2">
    <dataValidation type="decimal" allowBlank="1" showInputMessage="1" showErrorMessage="1" sqref="B8:C9" xr:uid="{24E6D22C-0D63-41FB-A577-29ADAB2543C8}">
      <formula1>0</formula1>
      <formula2>1000000000</formula2>
    </dataValidation>
    <dataValidation type="decimal" allowBlank="1" showInputMessage="1" showErrorMessage="1" sqref="B10:C14 B17:C21 B24:C26 B31:C32" xr:uid="{D87AFDF2-FE09-4BE0-A282-B2D024C49FCE}">
      <formula1>0</formula1>
      <formula2>1000000000000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B7D2-F132-44C9-A5C4-DF7F678D70CC}">
  <dimension ref="A1:P34"/>
  <sheetViews>
    <sheetView zoomScaleNormal="100" workbookViewId="0">
      <pane xSplit="1" ySplit="8" topLeftCell="L9" activePane="bottomRight" state="frozen"/>
      <selection pane="topRight"/>
      <selection pane="bottomLeft"/>
      <selection pane="bottomRight" activeCell="M24" sqref="M24:N24"/>
    </sheetView>
  </sheetViews>
  <sheetFormatPr defaultRowHeight="15" x14ac:dyDescent="0.25"/>
  <cols>
    <col min="1" max="1" width="79.28515625" customWidth="1"/>
    <col min="2" max="2" width="17.85546875" customWidth="1"/>
    <col min="3" max="3" width="10.28515625" bestFit="1" customWidth="1"/>
    <col min="4" max="4" width="11.7109375" bestFit="1" customWidth="1"/>
    <col min="5" max="5" width="10.140625" customWidth="1"/>
    <col min="6" max="6" width="11.140625" bestFit="1" customWidth="1"/>
    <col min="7" max="7" width="11.85546875" bestFit="1" customWidth="1"/>
    <col min="8" max="8" width="11.5703125" bestFit="1" customWidth="1"/>
    <col min="9" max="9" width="11" bestFit="1" customWidth="1"/>
    <col min="10" max="10" width="11.42578125" bestFit="1" customWidth="1"/>
    <col min="11" max="11" width="12" bestFit="1" customWidth="1"/>
    <col min="12" max="12" width="11.42578125" bestFit="1" customWidth="1"/>
    <col min="13" max="13" width="12.28515625" bestFit="1" customWidth="1"/>
    <col min="14" max="14" width="11.140625" bestFit="1" customWidth="1"/>
    <col min="15" max="15" width="22.28515625" customWidth="1"/>
    <col min="16" max="16" width="24.42578125" customWidth="1"/>
  </cols>
  <sheetData>
    <row r="1" spans="1:16" s="62" customFormat="1" ht="15.75" x14ac:dyDescent="0.25">
      <c r="A1" s="75" t="s">
        <v>35</v>
      </c>
      <c r="B1" s="75"/>
      <c r="C1" s="75"/>
      <c r="D1" s="75"/>
      <c r="E1" s="75"/>
    </row>
    <row r="2" spans="1:16" s="62" customFormat="1" ht="15.75" x14ac:dyDescent="0.25">
      <c r="A2" s="64" t="s">
        <v>36</v>
      </c>
      <c r="B2" s="76">
        <f>'FY27-28 TMA grant budget'!B2</f>
        <v>0</v>
      </c>
      <c r="C2" s="76"/>
      <c r="D2" s="76"/>
      <c r="E2" s="76"/>
    </row>
    <row r="3" spans="1:16" s="62" customFormat="1" ht="15.75" x14ac:dyDescent="0.25">
      <c r="A3" s="64" t="s">
        <v>37</v>
      </c>
      <c r="B3" s="76">
        <f>'FY27-28 TMA grant budget'!B3</f>
        <v>0</v>
      </c>
      <c r="C3" s="76"/>
      <c r="D3" s="76"/>
      <c r="E3" s="76"/>
    </row>
    <row r="4" spans="1:16" s="62" customFormat="1" ht="15.75" x14ac:dyDescent="0.25">
      <c r="A4" s="64" t="s">
        <v>38</v>
      </c>
      <c r="B4" s="76">
        <v>0</v>
      </c>
      <c r="C4" s="76"/>
      <c r="D4" s="76"/>
      <c r="E4" s="76"/>
    </row>
    <row r="5" spans="1:16" s="62" customFormat="1" ht="15.75" x14ac:dyDescent="0.25">
      <c r="A5" s="65" t="s">
        <v>39</v>
      </c>
      <c r="B5" s="76" t="s">
        <v>40</v>
      </c>
      <c r="C5" s="76"/>
      <c r="D5" s="76"/>
      <c r="E5" s="76"/>
    </row>
    <row r="6" spans="1:16" s="62" customFormat="1" ht="15.75" x14ac:dyDescent="0.25">
      <c r="A6" s="66"/>
      <c r="B6" s="67"/>
      <c r="C6" s="68"/>
      <c r="D6" s="68"/>
      <c r="E6" s="68"/>
    </row>
    <row r="7" spans="1:16" ht="23.45" customHeight="1" x14ac:dyDescent="0.35">
      <c r="A7" s="22"/>
      <c r="B7" s="36"/>
      <c r="C7" s="73" t="s">
        <v>41</v>
      </c>
      <c r="D7" s="73"/>
      <c r="E7" s="73"/>
      <c r="F7" s="73"/>
      <c r="G7" s="73"/>
      <c r="H7" s="73"/>
      <c r="I7" s="74" t="s">
        <v>42</v>
      </c>
      <c r="J7" s="74"/>
      <c r="K7" s="74"/>
      <c r="L7" s="74"/>
      <c r="M7" s="74"/>
      <c r="N7" s="74"/>
    </row>
    <row r="8" spans="1:16" ht="21" x14ac:dyDescent="0.35">
      <c r="A8" s="23" t="s">
        <v>43</v>
      </c>
      <c r="B8" s="47" t="s">
        <v>44</v>
      </c>
      <c r="C8" s="48" t="s">
        <v>45</v>
      </c>
      <c r="D8" s="48" t="s">
        <v>46</v>
      </c>
      <c r="E8" s="48" t="s">
        <v>47</v>
      </c>
      <c r="F8" s="48" t="s">
        <v>48</v>
      </c>
      <c r="G8" s="48" t="s">
        <v>49</v>
      </c>
      <c r="H8" s="48" t="s">
        <v>50</v>
      </c>
      <c r="I8" s="48" t="s">
        <v>51</v>
      </c>
      <c r="J8" s="48" t="s">
        <v>52</v>
      </c>
      <c r="K8" s="48" t="s">
        <v>53</v>
      </c>
      <c r="L8" s="48" t="s">
        <v>54</v>
      </c>
      <c r="M8" s="48" t="s">
        <v>55</v>
      </c>
      <c r="N8" s="48" t="s">
        <v>56</v>
      </c>
      <c r="O8" s="49" t="s">
        <v>57</v>
      </c>
      <c r="P8" s="50" t="s">
        <v>58</v>
      </c>
    </row>
    <row r="9" spans="1:16" x14ac:dyDescent="0.25">
      <c r="A9" s="45" t="s">
        <v>9</v>
      </c>
      <c r="B9" s="24"/>
      <c r="C9" s="37"/>
      <c r="D9" s="37"/>
      <c r="E9" s="37"/>
      <c r="F9" s="37"/>
      <c r="G9" s="37"/>
      <c r="H9" s="37"/>
      <c r="I9" s="37"/>
      <c r="J9" s="37"/>
      <c r="K9" s="37"/>
      <c r="L9" s="37"/>
      <c r="M9" s="37"/>
      <c r="N9" s="37"/>
      <c r="O9" s="31"/>
      <c r="P9" s="31"/>
    </row>
    <row r="10" spans="1:16" x14ac:dyDescent="0.25">
      <c r="A10" s="40" t="s">
        <v>10</v>
      </c>
      <c r="B10" s="46">
        <f>'FY27-28 TMA grant budget'!B8</f>
        <v>0</v>
      </c>
      <c r="C10" s="34"/>
      <c r="D10" s="34"/>
      <c r="E10" s="34"/>
      <c r="F10" s="34"/>
      <c r="G10" s="34"/>
      <c r="H10" s="34"/>
      <c r="I10" s="34"/>
      <c r="J10" s="34"/>
      <c r="K10" s="34"/>
      <c r="L10" s="34"/>
      <c r="M10" s="34">
        <v>0</v>
      </c>
      <c r="N10" s="34">
        <v>0</v>
      </c>
      <c r="O10" s="46">
        <f>SUM(Table1[[#This Row],[Jul-26]:[Jun-27]])</f>
        <v>0</v>
      </c>
      <c r="P10" s="46">
        <f>B10-O10</f>
        <v>0</v>
      </c>
    </row>
    <row r="11" spans="1:16" x14ac:dyDescent="0.25">
      <c r="A11" s="33" t="s">
        <v>11</v>
      </c>
      <c r="B11" s="46">
        <f>'FY27-28 TMA grant budget'!B9</f>
        <v>0</v>
      </c>
      <c r="C11" s="46">
        <v>0</v>
      </c>
      <c r="D11" s="46">
        <v>0</v>
      </c>
      <c r="E11" s="46">
        <v>0</v>
      </c>
      <c r="F11" s="46">
        <v>0</v>
      </c>
      <c r="G11" s="46">
        <v>0</v>
      </c>
      <c r="H11" s="46">
        <v>0</v>
      </c>
      <c r="I11" s="46">
        <v>0</v>
      </c>
      <c r="J11" s="46">
        <v>0</v>
      </c>
      <c r="K11" s="46">
        <v>0</v>
      </c>
      <c r="L11" s="46">
        <v>0</v>
      </c>
      <c r="M11" s="46">
        <v>0</v>
      </c>
      <c r="N11" s="46">
        <v>0</v>
      </c>
      <c r="O11" s="46">
        <f>SUM(Table1[[#This Row],[Jul-26]:[Jun-27]])</f>
        <v>0</v>
      </c>
      <c r="P11" s="46">
        <f t="shared" ref="P11:P16" si="0">B11-O11</f>
        <v>0</v>
      </c>
    </row>
    <row r="12" spans="1:16" x14ac:dyDescent="0.25">
      <c r="A12" s="33" t="s">
        <v>12</v>
      </c>
      <c r="B12" s="38">
        <f>'FY27-28 TMA grant budget'!B10</f>
        <v>0</v>
      </c>
      <c r="C12" s="34">
        <v>0</v>
      </c>
      <c r="D12" s="34">
        <v>0</v>
      </c>
      <c r="E12" s="34">
        <v>0</v>
      </c>
      <c r="F12" s="34">
        <v>0</v>
      </c>
      <c r="G12" s="34">
        <v>0</v>
      </c>
      <c r="H12" s="34">
        <v>0</v>
      </c>
      <c r="I12" s="34">
        <v>0</v>
      </c>
      <c r="J12" s="34">
        <v>0</v>
      </c>
      <c r="K12" s="34">
        <v>0</v>
      </c>
      <c r="L12" s="34">
        <v>0</v>
      </c>
      <c r="M12" s="34">
        <v>0</v>
      </c>
      <c r="N12" s="34">
        <v>0</v>
      </c>
      <c r="O12" s="46">
        <f>SUM(Table1[[#This Row],[Jul-26]:[Jun-27]])</f>
        <v>0</v>
      </c>
      <c r="P12" s="46">
        <f t="shared" si="0"/>
        <v>0</v>
      </c>
    </row>
    <row r="13" spans="1:16" x14ac:dyDescent="0.25">
      <c r="A13" s="40" t="s">
        <v>13</v>
      </c>
      <c r="B13" s="34">
        <f>'FY27-28 TMA grant budget'!B11</f>
        <v>0</v>
      </c>
      <c r="C13" s="43">
        <v>0</v>
      </c>
      <c r="D13" s="34">
        <v>0</v>
      </c>
      <c r="E13" s="34">
        <v>0</v>
      </c>
      <c r="F13" s="34">
        <v>0</v>
      </c>
      <c r="G13" s="34">
        <v>0</v>
      </c>
      <c r="H13" s="34">
        <v>0</v>
      </c>
      <c r="I13" s="34">
        <v>0</v>
      </c>
      <c r="J13" s="34">
        <v>0</v>
      </c>
      <c r="K13" s="34">
        <v>0</v>
      </c>
      <c r="L13" s="34">
        <v>0</v>
      </c>
      <c r="M13" s="34">
        <v>0</v>
      </c>
      <c r="N13" s="34">
        <v>0</v>
      </c>
      <c r="O13" s="46">
        <f>SUM(Table1[[#This Row],[Jul-26]:[Jun-27]])</f>
        <v>0</v>
      </c>
      <c r="P13" s="46">
        <f t="shared" si="0"/>
        <v>0</v>
      </c>
    </row>
    <row r="14" spans="1:16" x14ac:dyDescent="0.25">
      <c r="A14" s="40" t="s">
        <v>14</v>
      </c>
      <c r="B14" s="34">
        <f>'FY27-28 TMA grant budget'!B12</f>
        <v>0</v>
      </c>
      <c r="C14" s="44">
        <v>0</v>
      </c>
      <c r="D14" s="38">
        <v>0</v>
      </c>
      <c r="E14" s="38">
        <v>0</v>
      </c>
      <c r="F14" s="38">
        <v>0</v>
      </c>
      <c r="G14" s="38">
        <v>0</v>
      </c>
      <c r="H14" s="38">
        <v>0</v>
      </c>
      <c r="I14" s="38">
        <v>0</v>
      </c>
      <c r="J14" s="38">
        <v>0</v>
      </c>
      <c r="K14" s="38">
        <v>0</v>
      </c>
      <c r="L14" s="38">
        <v>0</v>
      </c>
      <c r="M14" s="38">
        <v>0</v>
      </c>
      <c r="N14" s="38">
        <v>0</v>
      </c>
      <c r="O14" s="46">
        <f>SUM(Table1[[#This Row],[Jul-26]:[Jun-27]])</f>
        <v>0</v>
      </c>
      <c r="P14" s="46">
        <f t="shared" si="0"/>
        <v>0</v>
      </c>
    </row>
    <row r="15" spans="1:16" x14ac:dyDescent="0.25">
      <c r="A15" s="40" t="s">
        <v>15</v>
      </c>
      <c r="B15" s="35">
        <f>'FY27-28 TMA grant budget'!B13</f>
        <v>0</v>
      </c>
      <c r="C15" s="34">
        <v>0</v>
      </c>
      <c r="D15" s="34">
        <v>0</v>
      </c>
      <c r="E15" s="34">
        <v>0</v>
      </c>
      <c r="F15" s="34">
        <v>0</v>
      </c>
      <c r="G15" s="34">
        <v>0</v>
      </c>
      <c r="H15" s="34">
        <v>0</v>
      </c>
      <c r="I15" s="34">
        <v>0</v>
      </c>
      <c r="J15" s="34">
        <v>0</v>
      </c>
      <c r="K15" s="34">
        <v>0</v>
      </c>
      <c r="L15" s="34">
        <v>0</v>
      </c>
      <c r="M15" s="34">
        <v>0</v>
      </c>
      <c r="N15" s="34">
        <v>0</v>
      </c>
      <c r="O15" s="46">
        <f>SUM(Table1[[#This Row],[Jul-26]:[Jun-27]])</f>
        <v>0</v>
      </c>
      <c r="P15" s="46">
        <f t="shared" si="0"/>
        <v>0</v>
      </c>
    </row>
    <row r="16" spans="1:16" x14ac:dyDescent="0.25">
      <c r="A16" s="40" t="s">
        <v>16</v>
      </c>
      <c r="B16" s="35">
        <f>'FY27-28 TMA grant budget'!B14</f>
        <v>0</v>
      </c>
      <c r="C16" s="34">
        <v>0</v>
      </c>
      <c r="D16" s="34">
        <v>0</v>
      </c>
      <c r="E16" s="34">
        <v>0</v>
      </c>
      <c r="F16" s="34">
        <v>0</v>
      </c>
      <c r="G16" s="34">
        <v>0</v>
      </c>
      <c r="H16" s="34">
        <v>0</v>
      </c>
      <c r="I16" s="34">
        <v>0</v>
      </c>
      <c r="J16" s="34">
        <v>0</v>
      </c>
      <c r="K16" s="34">
        <v>0</v>
      </c>
      <c r="L16" s="34">
        <v>0</v>
      </c>
      <c r="M16" s="34">
        <v>0</v>
      </c>
      <c r="N16" s="34">
        <v>0</v>
      </c>
      <c r="O16" s="46">
        <f>SUM(Table1[[#This Row],[Jul-26]:[Jun-27]])</f>
        <v>0</v>
      </c>
      <c r="P16" s="46">
        <f t="shared" si="0"/>
        <v>0</v>
      </c>
    </row>
    <row r="17" spans="1:16" x14ac:dyDescent="0.25">
      <c r="A17" s="45" t="s">
        <v>17</v>
      </c>
      <c r="B17" s="31"/>
      <c r="C17" s="37"/>
      <c r="D17" s="37"/>
      <c r="E17" s="37"/>
      <c r="F17" s="37"/>
      <c r="G17" s="37"/>
      <c r="H17" s="37"/>
      <c r="I17" s="37"/>
      <c r="J17" s="37"/>
      <c r="K17" s="37"/>
      <c r="L17" s="37"/>
      <c r="M17" s="37"/>
      <c r="N17" s="37"/>
      <c r="O17" s="60"/>
      <c r="P17" s="54"/>
    </row>
    <row r="18" spans="1:16" x14ac:dyDescent="0.25">
      <c r="A18" s="40" t="s">
        <v>18</v>
      </c>
      <c r="B18" s="35">
        <f>'FY27-28 TMA grant budget'!B17</f>
        <v>0</v>
      </c>
      <c r="C18" s="34">
        <v>0</v>
      </c>
      <c r="D18" s="34">
        <v>0</v>
      </c>
      <c r="E18" s="34">
        <v>0</v>
      </c>
      <c r="F18" s="34">
        <v>0</v>
      </c>
      <c r="G18" s="34">
        <v>0</v>
      </c>
      <c r="H18" s="34">
        <v>0</v>
      </c>
      <c r="I18" s="34">
        <v>0</v>
      </c>
      <c r="J18" s="34">
        <v>0</v>
      </c>
      <c r="K18" s="34">
        <v>0</v>
      </c>
      <c r="L18" s="34">
        <v>0</v>
      </c>
      <c r="M18" s="34">
        <v>0</v>
      </c>
      <c r="N18" s="34">
        <v>0</v>
      </c>
      <c r="O18" s="46">
        <f>SUM(Table1[[#This Row],[Jul-26]:[Jun-27]])</f>
        <v>0</v>
      </c>
      <c r="P18" s="34">
        <f>Table1[[#This Row],[Total Budgeted]]-Table1[[#This Row],[Total (Spent)]]</f>
        <v>0</v>
      </c>
    </row>
    <row r="19" spans="1:16" x14ac:dyDescent="0.25">
      <c r="A19" s="40" t="s">
        <v>19</v>
      </c>
      <c r="B19" s="35">
        <f>'FY27-28 TMA grant budget'!B18</f>
        <v>0</v>
      </c>
      <c r="C19" s="34">
        <v>0</v>
      </c>
      <c r="D19" s="34">
        <v>0</v>
      </c>
      <c r="E19" s="34">
        <v>0</v>
      </c>
      <c r="F19" s="34">
        <v>0</v>
      </c>
      <c r="G19" s="34">
        <v>0</v>
      </c>
      <c r="H19" s="34">
        <v>0</v>
      </c>
      <c r="I19" s="34">
        <v>0</v>
      </c>
      <c r="J19" s="34">
        <v>0</v>
      </c>
      <c r="K19" s="34">
        <v>0</v>
      </c>
      <c r="L19" s="34">
        <v>0</v>
      </c>
      <c r="M19" s="34">
        <v>0</v>
      </c>
      <c r="N19" s="34">
        <v>0</v>
      </c>
      <c r="O19" s="46">
        <f>SUM(Table1[[#This Row],[Jul-26]:[Jun-27]])</f>
        <v>0</v>
      </c>
      <c r="P19" s="34">
        <f>Table1[[#This Row],[Total Budgeted]]-Table1[[#This Row],[Total (Spent)]]</f>
        <v>0</v>
      </c>
    </row>
    <row r="20" spans="1:16" x14ac:dyDescent="0.25">
      <c r="A20" s="40" t="s">
        <v>59</v>
      </c>
      <c r="B20" s="34">
        <f>'FY27-28 TMA grant budget'!B19</f>
        <v>0</v>
      </c>
      <c r="C20" s="52">
        <v>0</v>
      </c>
      <c r="D20" s="46"/>
      <c r="E20" s="46"/>
      <c r="F20" s="46"/>
      <c r="G20" s="46"/>
      <c r="H20" s="46"/>
      <c r="I20" s="46"/>
      <c r="J20" s="46"/>
      <c r="K20" s="46"/>
      <c r="L20" s="46"/>
      <c r="M20" s="46"/>
      <c r="N20" s="46"/>
      <c r="O20" s="46">
        <f>SUM(Table1[[#This Row],[Jul-26]:[Jun-27]])</f>
        <v>0</v>
      </c>
      <c r="P20" s="34">
        <f>Table1[[#This Row],[Total Budgeted]]-Table1[[#This Row],[Total (Spent)]]</f>
        <v>0</v>
      </c>
    </row>
    <row r="21" spans="1:16" x14ac:dyDescent="0.25">
      <c r="A21" s="40" t="s">
        <v>21</v>
      </c>
      <c r="B21" s="34">
        <f>'FY27-28 TMA grant budget'!B20</f>
        <v>0</v>
      </c>
      <c r="C21" s="44">
        <v>0</v>
      </c>
      <c r="D21" s="38">
        <v>0</v>
      </c>
      <c r="E21" s="38">
        <v>0</v>
      </c>
      <c r="F21" s="38">
        <v>0</v>
      </c>
      <c r="G21" s="38">
        <v>0</v>
      </c>
      <c r="H21" s="38"/>
      <c r="I21" s="38">
        <v>0</v>
      </c>
      <c r="J21" s="38">
        <v>0</v>
      </c>
      <c r="K21" s="38">
        <v>0</v>
      </c>
      <c r="L21" s="38">
        <v>0</v>
      </c>
      <c r="M21" s="38">
        <v>0</v>
      </c>
      <c r="N21" s="38">
        <v>0</v>
      </c>
      <c r="O21" s="46">
        <f>SUM(Table1[[#This Row],[Jul-26]:[Jun-27]])</f>
        <v>0</v>
      </c>
      <c r="P21" s="34">
        <f>Table1[[#This Row],[Total Budgeted]]-Table1[[#This Row],[Total (Spent)]]</f>
        <v>0</v>
      </c>
    </row>
    <row r="22" spans="1:16" x14ac:dyDescent="0.25">
      <c r="A22" s="40" t="s">
        <v>16</v>
      </c>
      <c r="B22" s="35">
        <f>'FY27-28 TMA grant budget'!B21</f>
        <v>0</v>
      </c>
      <c r="C22" s="34">
        <v>0</v>
      </c>
      <c r="D22" s="34">
        <v>0</v>
      </c>
      <c r="E22" s="34">
        <v>0</v>
      </c>
      <c r="F22" s="34">
        <v>0</v>
      </c>
      <c r="G22" s="34">
        <v>0</v>
      </c>
      <c r="H22" s="34">
        <v>0</v>
      </c>
      <c r="I22" s="34">
        <v>0</v>
      </c>
      <c r="J22" s="34">
        <v>0</v>
      </c>
      <c r="K22" s="34">
        <v>0</v>
      </c>
      <c r="L22" s="34">
        <v>0</v>
      </c>
      <c r="M22" s="34">
        <v>0</v>
      </c>
      <c r="N22" s="34">
        <v>0</v>
      </c>
      <c r="O22" s="46">
        <f>SUM(Table1[[#This Row],[Jul-26]:[Jun-27]])</f>
        <v>0</v>
      </c>
      <c r="P22" s="34">
        <f>Table1[[#This Row],[Total Budgeted]]-Table1[[#This Row],[Total (Spent)]]</f>
        <v>0</v>
      </c>
    </row>
    <row r="23" spans="1:16" x14ac:dyDescent="0.25">
      <c r="A23" s="51" t="s">
        <v>27</v>
      </c>
      <c r="B23" s="31"/>
      <c r="C23" s="37"/>
      <c r="D23" s="37"/>
      <c r="E23" s="37"/>
      <c r="F23" s="37"/>
      <c r="G23" s="37"/>
      <c r="H23" s="37"/>
      <c r="I23" s="37"/>
      <c r="J23" s="37"/>
      <c r="K23" s="37"/>
      <c r="L23" s="37"/>
      <c r="M23" s="37"/>
      <c r="N23" s="37"/>
      <c r="O23" s="60"/>
      <c r="P23" s="37"/>
    </row>
    <row r="24" spans="1:16" x14ac:dyDescent="0.25">
      <c r="A24" s="40" t="s">
        <v>60</v>
      </c>
      <c r="B24" s="35">
        <f>'FY27-28 TMA grant budget'!B31</f>
        <v>0</v>
      </c>
      <c r="C24" s="34">
        <v>0</v>
      </c>
      <c r="D24" s="34">
        <v>0</v>
      </c>
      <c r="E24" s="34">
        <v>0</v>
      </c>
      <c r="F24" s="34">
        <v>0</v>
      </c>
      <c r="G24" s="34">
        <v>0</v>
      </c>
      <c r="H24" s="34">
        <v>0</v>
      </c>
      <c r="I24" s="34">
        <v>0</v>
      </c>
      <c r="J24" s="34">
        <v>0</v>
      </c>
      <c r="K24" s="34">
        <v>0</v>
      </c>
      <c r="L24" s="34">
        <v>0</v>
      </c>
      <c r="M24" s="34"/>
      <c r="N24" s="34"/>
      <c r="O24" s="46">
        <f>SUM(Table1[[#This Row],[Jul-26]:[Jun-27]])</f>
        <v>0</v>
      </c>
      <c r="P24" s="34">
        <f>Table1[[#This Row],[Total Budgeted]]-Table1[[#This Row],[Total (Spent)]]</f>
        <v>0</v>
      </c>
    </row>
    <row r="25" spans="1:16" x14ac:dyDescent="0.25">
      <c r="A25" s="40" t="s">
        <v>29</v>
      </c>
      <c r="B25" s="34">
        <f>'FY27-28 TMA grant budget'!B32</f>
        <v>0</v>
      </c>
      <c r="C25" s="52">
        <v>0</v>
      </c>
      <c r="D25" s="52">
        <v>0</v>
      </c>
      <c r="E25" s="52">
        <v>0</v>
      </c>
      <c r="F25" s="52">
        <v>0</v>
      </c>
      <c r="G25" s="52">
        <v>0</v>
      </c>
      <c r="H25" s="52">
        <v>0</v>
      </c>
      <c r="I25" s="52">
        <v>0</v>
      </c>
      <c r="J25" s="52">
        <v>0</v>
      </c>
      <c r="K25" s="52">
        <v>0</v>
      </c>
      <c r="L25" s="52">
        <v>0</v>
      </c>
      <c r="M25" s="52">
        <v>0</v>
      </c>
      <c r="N25" s="52">
        <v>0</v>
      </c>
      <c r="O25" s="46">
        <f>SUM(Table1[[#This Row],[Jul-26]:[Jun-27]])</f>
        <v>0</v>
      </c>
      <c r="P25" s="34">
        <f>Table1[[#This Row],[Total Budgeted]]-Table1[[#This Row],[Total (Spent)]]</f>
        <v>0</v>
      </c>
    </row>
    <row r="26" spans="1:16" x14ac:dyDescent="0.25">
      <c r="A26" s="39" t="s">
        <v>61</v>
      </c>
      <c r="B26" s="31"/>
      <c r="C26" s="43">
        <f t="shared" ref="C26:N26" si="1">SUM(C10:C24)</f>
        <v>0</v>
      </c>
      <c r="D26" s="34">
        <f t="shared" si="1"/>
        <v>0</v>
      </c>
      <c r="E26" s="34">
        <f t="shared" si="1"/>
        <v>0</v>
      </c>
      <c r="F26" s="34">
        <f t="shared" si="1"/>
        <v>0</v>
      </c>
      <c r="G26" s="34">
        <f t="shared" si="1"/>
        <v>0</v>
      </c>
      <c r="H26" s="34">
        <f t="shared" si="1"/>
        <v>0</v>
      </c>
      <c r="I26" s="34">
        <f t="shared" si="1"/>
        <v>0</v>
      </c>
      <c r="J26" s="34">
        <f t="shared" si="1"/>
        <v>0</v>
      </c>
      <c r="K26" s="34">
        <f t="shared" si="1"/>
        <v>0</v>
      </c>
      <c r="L26" s="34">
        <f t="shared" si="1"/>
        <v>0</v>
      </c>
      <c r="M26" s="34">
        <f t="shared" si="1"/>
        <v>0</v>
      </c>
      <c r="N26" s="35">
        <f t="shared" si="1"/>
        <v>0</v>
      </c>
      <c r="O26" s="46">
        <f>SUM(Table1[[#This Row],[Jul-26]:[Jun-27]])</f>
        <v>0</v>
      </c>
      <c r="P26" s="31"/>
    </row>
    <row r="27" spans="1:16" x14ac:dyDescent="0.25">
      <c r="A27" s="39" t="s">
        <v>31</v>
      </c>
      <c r="B27" s="34">
        <f>'FY27-28 TMA grant budget'!B35</f>
        <v>0</v>
      </c>
      <c r="C27" s="43">
        <f>0.1*C26</f>
        <v>0</v>
      </c>
      <c r="D27" s="34">
        <f t="shared" ref="D27:N27" si="2">0.1*D26</f>
        <v>0</v>
      </c>
      <c r="E27" s="34">
        <f t="shared" si="2"/>
        <v>0</v>
      </c>
      <c r="F27" s="34">
        <f t="shared" si="2"/>
        <v>0</v>
      </c>
      <c r="G27" s="34">
        <f t="shared" si="2"/>
        <v>0</v>
      </c>
      <c r="H27" s="34">
        <f t="shared" si="2"/>
        <v>0</v>
      </c>
      <c r="I27" s="34">
        <f t="shared" si="2"/>
        <v>0</v>
      </c>
      <c r="J27" s="34">
        <f t="shared" si="2"/>
        <v>0</v>
      </c>
      <c r="K27" s="34">
        <f t="shared" si="2"/>
        <v>0</v>
      </c>
      <c r="L27" s="34">
        <f t="shared" si="2"/>
        <v>0</v>
      </c>
      <c r="M27" s="34">
        <f t="shared" si="2"/>
        <v>0</v>
      </c>
      <c r="N27" s="35">
        <f t="shared" si="2"/>
        <v>0</v>
      </c>
      <c r="O27" s="46">
        <f>SUM(Table1[[#This Row],[Jul-26]:[Jun-27]])</f>
        <v>0</v>
      </c>
      <c r="P27" s="34">
        <f>Table1[[#This Row],[Total Budgeted]]-Table1[[#This Row],[Total (Spent)]]</f>
        <v>0</v>
      </c>
    </row>
    <row r="28" spans="1:16" x14ac:dyDescent="0.25">
      <c r="A28" s="39" t="s">
        <v>62</v>
      </c>
      <c r="B28" s="31"/>
      <c r="C28" s="43">
        <f>SUM(C26:C27)</f>
        <v>0</v>
      </c>
      <c r="D28" s="34">
        <f t="shared" ref="D28:N28" si="3">SUM(D26:D27)</f>
        <v>0</v>
      </c>
      <c r="E28" s="34">
        <f t="shared" si="3"/>
        <v>0</v>
      </c>
      <c r="F28" s="34">
        <f t="shared" si="3"/>
        <v>0</v>
      </c>
      <c r="G28" s="34">
        <f t="shared" si="3"/>
        <v>0</v>
      </c>
      <c r="H28" s="34">
        <f t="shared" si="3"/>
        <v>0</v>
      </c>
      <c r="I28" s="34">
        <f t="shared" si="3"/>
        <v>0</v>
      </c>
      <c r="J28" s="34">
        <f t="shared" si="3"/>
        <v>0</v>
      </c>
      <c r="K28" s="34">
        <f t="shared" si="3"/>
        <v>0</v>
      </c>
      <c r="L28" s="34">
        <f t="shared" si="3"/>
        <v>0</v>
      </c>
      <c r="M28" s="34">
        <f t="shared" si="3"/>
        <v>0</v>
      </c>
      <c r="N28" s="35">
        <f t="shared" si="3"/>
        <v>0</v>
      </c>
      <c r="O28" s="31"/>
      <c r="P28" s="59"/>
    </row>
    <row r="29" spans="1:16" x14ac:dyDescent="0.25">
      <c r="A29" s="40"/>
      <c r="B29" s="31"/>
      <c r="C29" s="58"/>
      <c r="D29" s="31"/>
      <c r="E29" s="31"/>
      <c r="F29" s="31"/>
      <c r="G29" s="31"/>
      <c r="H29" s="31"/>
      <c r="I29" s="31"/>
      <c r="J29" s="31"/>
      <c r="K29" s="31"/>
      <c r="L29" s="31"/>
      <c r="M29" s="31"/>
      <c r="N29" s="32"/>
      <c r="O29" s="31"/>
      <c r="P29" s="59"/>
    </row>
    <row r="30" spans="1:16" x14ac:dyDescent="0.25">
      <c r="A30" s="39" t="s">
        <v>63</v>
      </c>
      <c r="B30" s="31"/>
      <c r="C30" s="58"/>
      <c r="D30" s="31"/>
      <c r="E30" s="31"/>
      <c r="F30" s="31"/>
      <c r="G30" s="31"/>
      <c r="H30" s="31"/>
      <c r="I30" s="31"/>
      <c r="J30" s="31"/>
      <c r="K30" s="31"/>
      <c r="L30" s="31"/>
      <c r="M30" s="31"/>
      <c r="N30" s="32"/>
      <c r="O30" s="31"/>
      <c r="P30" s="59"/>
    </row>
    <row r="31" spans="1:16" x14ac:dyDescent="0.25">
      <c r="A31" s="40" t="s">
        <v>64</v>
      </c>
      <c r="B31" s="32"/>
      <c r="C31" s="34"/>
      <c r="D31" s="34">
        <v>0</v>
      </c>
      <c r="E31" s="34">
        <v>0</v>
      </c>
      <c r="F31" s="34">
        <v>0</v>
      </c>
      <c r="G31" s="34">
        <v>0</v>
      </c>
      <c r="H31" s="34">
        <v>0</v>
      </c>
      <c r="I31" s="34">
        <v>0</v>
      </c>
      <c r="J31" s="34">
        <v>0</v>
      </c>
      <c r="K31" s="34">
        <v>0</v>
      </c>
      <c r="L31" s="34">
        <v>0</v>
      </c>
      <c r="M31" s="34">
        <v>0</v>
      </c>
      <c r="N31" s="34">
        <v>0</v>
      </c>
      <c r="O31" s="31"/>
      <c r="P31" s="31"/>
    </row>
    <row r="32" spans="1:16" x14ac:dyDescent="0.25">
      <c r="A32" s="41"/>
      <c r="B32" s="32"/>
      <c r="C32" s="37"/>
      <c r="D32" s="37"/>
      <c r="E32" s="37"/>
      <c r="F32" s="37"/>
      <c r="G32" s="37"/>
      <c r="H32" s="37"/>
      <c r="I32" s="37"/>
      <c r="J32" s="37"/>
      <c r="K32" s="37"/>
      <c r="L32" s="37"/>
      <c r="M32" s="37"/>
      <c r="N32" s="37"/>
      <c r="O32" s="55"/>
      <c r="P32" s="55"/>
    </row>
    <row r="33" spans="1:16" x14ac:dyDescent="0.25">
      <c r="A33" s="42" t="s">
        <v>65</v>
      </c>
      <c r="B33" s="53"/>
      <c r="C33" s="34">
        <f t="shared" ref="C33:N33" si="4">C28-C31</f>
        <v>0</v>
      </c>
      <c r="D33" s="34">
        <f t="shared" si="4"/>
        <v>0</v>
      </c>
      <c r="E33" s="34">
        <f t="shared" si="4"/>
        <v>0</v>
      </c>
      <c r="F33" s="34">
        <f t="shared" si="4"/>
        <v>0</v>
      </c>
      <c r="G33" s="34">
        <f t="shared" si="4"/>
        <v>0</v>
      </c>
      <c r="H33" s="34">
        <f t="shared" si="4"/>
        <v>0</v>
      </c>
      <c r="I33" s="34">
        <f t="shared" si="4"/>
        <v>0</v>
      </c>
      <c r="J33" s="34">
        <f t="shared" si="4"/>
        <v>0</v>
      </c>
      <c r="K33" s="34">
        <f t="shared" si="4"/>
        <v>0</v>
      </c>
      <c r="L33" s="34">
        <f t="shared" si="4"/>
        <v>0</v>
      </c>
      <c r="M33" s="34">
        <f t="shared" si="4"/>
        <v>0</v>
      </c>
      <c r="N33" s="34">
        <f t="shared" si="4"/>
        <v>0</v>
      </c>
      <c r="O33" s="34">
        <f>SUM(Table1[[#This Row],[Jul-26]:[Jun-27]])</f>
        <v>0</v>
      </c>
      <c r="P33" s="34">
        <f>B34-Table1[[#This Row],[Total (Spent)]]</f>
        <v>0</v>
      </c>
    </row>
    <row r="34" spans="1:16" x14ac:dyDescent="0.25">
      <c r="A34" s="39" t="s">
        <v>3</v>
      </c>
      <c r="B34" s="56">
        <f>'FY27-28 TMA grant budget'!B36</f>
        <v>0</v>
      </c>
      <c r="C34" s="57"/>
      <c r="D34" s="57"/>
      <c r="E34" s="57"/>
      <c r="F34" s="57"/>
      <c r="G34" s="57"/>
      <c r="H34" s="57"/>
      <c r="I34" s="57"/>
      <c r="J34" s="57"/>
      <c r="K34" s="57"/>
      <c r="L34" s="57"/>
      <c r="M34" s="57"/>
      <c r="N34" s="57"/>
      <c r="O34" s="57"/>
      <c r="P34" s="57"/>
    </row>
  </sheetData>
  <mergeCells count="7">
    <mergeCell ref="C7:H7"/>
    <mergeCell ref="I7:N7"/>
    <mergeCell ref="A1:E1"/>
    <mergeCell ref="B2:E2"/>
    <mergeCell ref="B3:E3"/>
    <mergeCell ref="B4:E4"/>
    <mergeCell ref="B5:E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FBF3-71E5-42B1-9AA2-BDCD1B0A5988}">
  <dimension ref="A1:P34"/>
  <sheetViews>
    <sheetView zoomScaleNormal="100" workbookViewId="0">
      <pane xSplit="1" ySplit="8" topLeftCell="B9" activePane="bottomRight" state="frozen"/>
      <selection pane="topRight"/>
      <selection pane="bottomLeft"/>
      <selection pane="bottomRight" activeCell="F31" sqref="F31"/>
    </sheetView>
  </sheetViews>
  <sheetFormatPr defaultRowHeight="15" x14ac:dyDescent="0.25"/>
  <cols>
    <col min="1" max="1" width="79.28515625" customWidth="1"/>
    <col min="2" max="2" width="17.85546875" customWidth="1"/>
    <col min="3" max="3" width="10.28515625" bestFit="1" customWidth="1"/>
    <col min="4" max="4" width="11.7109375" bestFit="1" customWidth="1"/>
    <col min="5" max="5" width="10.140625" customWidth="1"/>
    <col min="6" max="6" width="11.140625" bestFit="1" customWidth="1"/>
    <col min="7" max="7" width="11.85546875" bestFit="1" customWidth="1"/>
    <col min="8" max="8" width="11.5703125" bestFit="1" customWidth="1"/>
    <col min="9" max="9" width="11" bestFit="1" customWidth="1"/>
    <col min="10" max="10" width="11.42578125" bestFit="1" customWidth="1"/>
    <col min="11" max="11" width="12" bestFit="1" customWidth="1"/>
    <col min="12" max="12" width="11.42578125" bestFit="1" customWidth="1"/>
    <col min="13" max="13" width="12.28515625" bestFit="1" customWidth="1"/>
    <col min="14" max="14" width="11.140625" bestFit="1" customWidth="1"/>
    <col min="15" max="15" width="22.28515625" customWidth="1"/>
    <col min="16" max="16" width="24.42578125" customWidth="1"/>
  </cols>
  <sheetData>
    <row r="1" spans="1:16" s="62" customFormat="1" ht="15.75" x14ac:dyDescent="0.25">
      <c r="A1" s="75" t="s">
        <v>66</v>
      </c>
      <c r="B1" s="75"/>
      <c r="C1" s="75"/>
      <c r="D1" s="75"/>
      <c r="E1" s="75"/>
    </row>
    <row r="2" spans="1:16" s="62" customFormat="1" ht="15.75" x14ac:dyDescent="0.25">
      <c r="A2" s="64" t="s">
        <v>36</v>
      </c>
      <c r="B2" s="76">
        <f>'FY27-28 TMA grant budget'!B2</f>
        <v>0</v>
      </c>
      <c r="C2" s="76"/>
      <c r="D2" s="76"/>
      <c r="E2" s="76"/>
    </row>
    <row r="3" spans="1:16" s="62" customFormat="1" ht="15.75" x14ac:dyDescent="0.25">
      <c r="A3" s="64" t="s">
        <v>37</v>
      </c>
      <c r="B3" s="76">
        <f>'FY27-28 TMA grant budget'!B3</f>
        <v>0</v>
      </c>
      <c r="C3" s="76"/>
      <c r="D3" s="76"/>
      <c r="E3" s="76"/>
    </row>
    <row r="4" spans="1:16" s="62" customFormat="1" ht="15.75" x14ac:dyDescent="0.25">
      <c r="A4" s="64" t="s">
        <v>38</v>
      </c>
      <c r="B4" s="76">
        <v>0</v>
      </c>
      <c r="C4" s="76"/>
      <c r="D4" s="76"/>
      <c r="E4" s="76"/>
    </row>
    <row r="5" spans="1:16" s="62" customFormat="1" ht="15.75" x14ac:dyDescent="0.25">
      <c r="A5" s="65" t="s">
        <v>39</v>
      </c>
      <c r="B5" s="76" t="s">
        <v>67</v>
      </c>
      <c r="C5" s="76"/>
      <c r="D5" s="76"/>
      <c r="E5" s="76"/>
    </row>
    <row r="6" spans="1:16" s="62" customFormat="1" ht="15.75" x14ac:dyDescent="0.25">
      <c r="A6" s="66"/>
      <c r="B6" s="67"/>
      <c r="C6" s="68"/>
      <c r="D6" s="68"/>
      <c r="E6" s="68"/>
    </row>
    <row r="7" spans="1:16" ht="23.45" customHeight="1" x14ac:dyDescent="0.35">
      <c r="A7" s="22"/>
      <c r="B7" s="36"/>
      <c r="C7" s="78" t="s">
        <v>42</v>
      </c>
      <c r="D7" s="78"/>
      <c r="E7" s="78"/>
      <c r="F7" s="78"/>
      <c r="G7" s="78"/>
      <c r="H7" s="78"/>
      <c r="I7" s="77" t="s">
        <v>68</v>
      </c>
      <c r="J7" s="77"/>
      <c r="K7" s="77"/>
      <c r="L7" s="77"/>
      <c r="M7" s="77"/>
      <c r="N7" s="77"/>
    </row>
    <row r="8" spans="1:16" ht="21" x14ac:dyDescent="0.35">
      <c r="A8" s="23" t="s">
        <v>43</v>
      </c>
      <c r="B8" s="47" t="s">
        <v>44</v>
      </c>
      <c r="C8" s="48" t="s">
        <v>69</v>
      </c>
      <c r="D8" s="48" t="s">
        <v>70</v>
      </c>
      <c r="E8" s="48" t="s">
        <v>71</v>
      </c>
      <c r="F8" s="48" t="s">
        <v>72</v>
      </c>
      <c r="G8" s="48" t="s">
        <v>73</v>
      </c>
      <c r="H8" s="48" t="s">
        <v>74</v>
      </c>
      <c r="I8" s="48" t="s">
        <v>75</v>
      </c>
      <c r="J8" s="48" t="s">
        <v>76</v>
      </c>
      <c r="K8" s="48" t="s">
        <v>77</v>
      </c>
      <c r="L8" s="48" t="s">
        <v>78</v>
      </c>
      <c r="M8" s="48" t="s">
        <v>79</v>
      </c>
      <c r="N8" s="48" t="s">
        <v>80</v>
      </c>
      <c r="O8" s="49" t="s">
        <v>57</v>
      </c>
      <c r="P8" s="50" t="s">
        <v>58</v>
      </c>
    </row>
    <row r="9" spans="1:16" x14ac:dyDescent="0.25">
      <c r="A9" s="45" t="s">
        <v>9</v>
      </c>
      <c r="B9" s="24"/>
      <c r="C9" s="37"/>
      <c r="D9" s="37"/>
      <c r="E9" s="37"/>
      <c r="F9" s="37"/>
      <c r="G9" s="37"/>
      <c r="H9" s="37"/>
      <c r="I9" s="37"/>
      <c r="J9" s="37"/>
      <c r="K9" s="37"/>
      <c r="L9" s="37"/>
      <c r="M9" s="37"/>
      <c r="N9" s="37"/>
      <c r="O9" s="31"/>
      <c r="P9" s="31"/>
    </row>
    <row r="10" spans="1:16" x14ac:dyDescent="0.25">
      <c r="A10" s="40" t="s">
        <v>10</v>
      </c>
      <c r="B10" s="46">
        <f>'FY27-28 TMA grant budget'!C8</f>
        <v>0</v>
      </c>
      <c r="C10" s="34"/>
      <c r="D10" s="34">
        <v>0</v>
      </c>
      <c r="E10" s="34">
        <v>0</v>
      </c>
      <c r="F10" s="34"/>
      <c r="G10" s="34">
        <v>0</v>
      </c>
      <c r="H10" s="34">
        <v>0</v>
      </c>
      <c r="I10" s="34">
        <v>0</v>
      </c>
      <c r="J10" s="34">
        <v>0</v>
      </c>
      <c r="K10" s="34">
        <v>0</v>
      </c>
      <c r="L10" s="34">
        <v>0</v>
      </c>
      <c r="M10" s="34">
        <v>0</v>
      </c>
      <c r="N10" s="34">
        <v>0</v>
      </c>
      <c r="O10" s="46">
        <f>SUM(Table13[[#This Row],[Jul-27]:[Jun-28]])</f>
        <v>0</v>
      </c>
      <c r="P10" s="46">
        <f>B10-O10</f>
        <v>0</v>
      </c>
    </row>
    <row r="11" spans="1:16" x14ac:dyDescent="0.25">
      <c r="A11" s="33" t="s">
        <v>11</v>
      </c>
      <c r="B11" s="46">
        <f>'FY27-28 TMA grant budget'!C9</f>
        <v>0</v>
      </c>
      <c r="C11" s="46"/>
      <c r="D11" s="46">
        <v>0</v>
      </c>
      <c r="E11" s="46">
        <v>0</v>
      </c>
      <c r="F11" s="46">
        <v>0</v>
      </c>
      <c r="G11" s="46">
        <v>0</v>
      </c>
      <c r="H11" s="46">
        <v>0</v>
      </c>
      <c r="I11" s="46">
        <v>0</v>
      </c>
      <c r="J11" s="46">
        <v>0</v>
      </c>
      <c r="K11" s="46">
        <v>0</v>
      </c>
      <c r="L11" s="46">
        <v>0</v>
      </c>
      <c r="M11" s="46">
        <v>0</v>
      </c>
      <c r="N11" s="46">
        <v>0</v>
      </c>
      <c r="O11" s="46">
        <f>SUM(Table13[[#This Row],[Jul-27]:[Jun-28]])</f>
        <v>0</v>
      </c>
      <c r="P11" s="46">
        <f t="shared" ref="P11:P21" si="0">B11-O11</f>
        <v>0</v>
      </c>
    </row>
    <row r="12" spans="1:16" x14ac:dyDescent="0.25">
      <c r="A12" s="33" t="s">
        <v>12</v>
      </c>
      <c r="B12" s="46">
        <f>'FY27-28 TMA grant budget'!C10</f>
        <v>0</v>
      </c>
      <c r="C12" s="34"/>
      <c r="D12" s="34">
        <v>0</v>
      </c>
      <c r="E12" s="34">
        <v>0</v>
      </c>
      <c r="F12" s="34">
        <v>0</v>
      </c>
      <c r="G12" s="34">
        <v>0</v>
      </c>
      <c r="H12" s="34">
        <v>0</v>
      </c>
      <c r="I12" s="34">
        <v>0</v>
      </c>
      <c r="J12" s="34">
        <v>0</v>
      </c>
      <c r="K12" s="34">
        <v>0</v>
      </c>
      <c r="L12" s="34">
        <v>0</v>
      </c>
      <c r="M12" s="34">
        <v>0</v>
      </c>
      <c r="N12" s="34">
        <v>0</v>
      </c>
      <c r="O12" s="46">
        <f>SUM(Table13[[#This Row],[Jul-27]:[Jun-28]])</f>
        <v>0</v>
      </c>
      <c r="P12" s="46">
        <f t="shared" si="0"/>
        <v>0</v>
      </c>
    </row>
    <row r="13" spans="1:16" x14ac:dyDescent="0.25">
      <c r="A13" s="40" t="s">
        <v>13</v>
      </c>
      <c r="B13" s="46">
        <f>'FY27-28 TMA grant budget'!C11</f>
        <v>0</v>
      </c>
      <c r="C13" s="43"/>
      <c r="D13" s="34">
        <v>0</v>
      </c>
      <c r="E13" s="34">
        <v>0</v>
      </c>
      <c r="F13" s="34">
        <v>0</v>
      </c>
      <c r="G13" s="34">
        <v>0</v>
      </c>
      <c r="H13" s="34">
        <v>0</v>
      </c>
      <c r="I13" s="34">
        <v>0</v>
      </c>
      <c r="J13" s="34">
        <v>0</v>
      </c>
      <c r="K13" s="34">
        <v>0</v>
      </c>
      <c r="L13" s="34">
        <v>0</v>
      </c>
      <c r="M13" s="34">
        <v>0</v>
      </c>
      <c r="N13" s="34">
        <v>0</v>
      </c>
      <c r="O13" s="46">
        <f>SUM(Table13[[#This Row],[Jul-27]:[Jun-28]])</f>
        <v>0</v>
      </c>
      <c r="P13" s="46">
        <f t="shared" si="0"/>
        <v>0</v>
      </c>
    </row>
    <row r="14" spans="1:16" x14ac:dyDescent="0.25">
      <c r="A14" s="40" t="s">
        <v>14</v>
      </c>
      <c r="B14" s="46">
        <f>'FY27-28 TMA grant budget'!C12</f>
        <v>0</v>
      </c>
      <c r="C14" s="44"/>
      <c r="D14" s="38">
        <v>0</v>
      </c>
      <c r="E14" s="38">
        <v>0</v>
      </c>
      <c r="F14" s="38">
        <v>0</v>
      </c>
      <c r="G14" s="38">
        <v>0</v>
      </c>
      <c r="H14" s="38">
        <v>0</v>
      </c>
      <c r="I14" s="38">
        <v>0</v>
      </c>
      <c r="J14" s="38">
        <v>0</v>
      </c>
      <c r="K14" s="38">
        <v>0</v>
      </c>
      <c r="L14" s="38">
        <v>0</v>
      </c>
      <c r="M14" s="38">
        <v>0</v>
      </c>
      <c r="N14" s="38">
        <v>0</v>
      </c>
      <c r="O14" s="46">
        <f>SUM(Table13[[#This Row],[Jul-27]:[Jun-28]])</f>
        <v>0</v>
      </c>
      <c r="P14" s="46">
        <f t="shared" si="0"/>
        <v>0</v>
      </c>
    </row>
    <row r="15" spans="1:16" x14ac:dyDescent="0.25">
      <c r="A15" s="40" t="s">
        <v>15</v>
      </c>
      <c r="B15" s="46">
        <f>'FY27-28 TMA grant budget'!C13</f>
        <v>0</v>
      </c>
      <c r="C15" s="34">
        <v>0</v>
      </c>
      <c r="D15" s="34">
        <v>0</v>
      </c>
      <c r="E15" s="34">
        <v>0</v>
      </c>
      <c r="F15" s="34">
        <v>0</v>
      </c>
      <c r="G15" s="34">
        <v>0</v>
      </c>
      <c r="H15" s="34">
        <v>0</v>
      </c>
      <c r="I15" s="34">
        <v>0</v>
      </c>
      <c r="J15" s="34">
        <v>0</v>
      </c>
      <c r="K15" s="34">
        <v>0</v>
      </c>
      <c r="L15" s="34">
        <v>0</v>
      </c>
      <c r="M15" s="34">
        <v>0</v>
      </c>
      <c r="N15" s="34">
        <v>0</v>
      </c>
      <c r="O15" s="46">
        <f>SUM(Table13[[#This Row],[Jul-27]:[Jun-28]])</f>
        <v>0</v>
      </c>
      <c r="P15" s="46">
        <f t="shared" si="0"/>
        <v>0</v>
      </c>
    </row>
    <row r="16" spans="1:16" x14ac:dyDescent="0.25">
      <c r="A16" s="40" t="s">
        <v>16</v>
      </c>
      <c r="B16" s="46">
        <f>'FY27-28 TMA grant budget'!C14</f>
        <v>0</v>
      </c>
      <c r="C16" s="34">
        <v>0</v>
      </c>
      <c r="D16" s="34">
        <v>0</v>
      </c>
      <c r="E16" s="34">
        <v>0</v>
      </c>
      <c r="F16" s="34">
        <v>0</v>
      </c>
      <c r="G16" s="34">
        <v>0</v>
      </c>
      <c r="H16" s="34">
        <v>0</v>
      </c>
      <c r="I16" s="34">
        <v>0</v>
      </c>
      <c r="J16" s="34">
        <v>0</v>
      </c>
      <c r="K16" s="34">
        <v>0</v>
      </c>
      <c r="L16" s="34">
        <v>0</v>
      </c>
      <c r="M16" s="34">
        <v>0</v>
      </c>
      <c r="N16" s="34">
        <v>0</v>
      </c>
      <c r="O16" s="46">
        <f>SUM(Table13[[#This Row],[Jul-27]:[Jun-28]])</f>
        <v>0</v>
      </c>
      <c r="P16" s="46">
        <f t="shared" si="0"/>
        <v>0</v>
      </c>
    </row>
    <row r="17" spans="1:16" x14ac:dyDescent="0.25">
      <c r="A17" s="45" t="s">
        <v>17</v>
      </c>
      <c r="B17" s="31"/>
      <c r="C17" s="37"/>
      <c r="D17" s="37"/>
      <c r="E17" s="37"/>
      <c r="F17" s="37"/>
      <c r="G17" s="37"/>
      <c r="H17" s="37"/>
      <c r="I17" s="37"/>
      <c r="J17" s="37"/>
      <c r="K17" s="37"/>
      <c r="L17" s="37"/>
      <c r="M17" s="37"/>
      <c r="N17" s="37"/>
      <c r="O17" s="60"/>
      <c r="P17" s="54"/>
    </row>
    <row r="18" spans="1:16" x14ac:dyDescent="0.25">
      <c r="A18" s="40" t="s">
        <v>18</v>
      </c>
      <c r="B18" s="35">
        <f>'FY27-28 TMA grant budget'!C17</f>
        <v>0</v>
      </c>
      <c r="C18" s="34">
        <v>0</v>
      </c>
      <c r="D18" s="34">
        <v>0</v>
      </c>
      <c r="E18" s="34">
        <v>0</v>
      </c>
      <c r="F18" s="34">
        <v>0</v>
      </c>
      <c r="G18" s="34">
        <v>0</v>
      </c>
      <c r="H18" s="34">
        <v>0</v>
      </c>
      <c r="I18" s="34">
        <v>0</v>
      </c>
      <c r="J18" s="34">
        <v>0</v>
      </c>
      <c r="K18" s="34">
        <v>0</v>
      </c>
      <c r="L18" s="34">
        <v>0</v>
      </c>
      <c r="M18" s="34">
        <v>0</v>
      </c>
      <c r="N18" s="34">
        <v>0</v>
      </c>
      <c r="O18" s="46">
        <f>SUM(Table13[[#This Row],[Jul-27]:[Jun-28]])</f>
        <v>0</v>
      </c>
      <c r="P18" s="46">
        <f t="shared" si="0"/>
        <v>0</v>
      </c>
    </row>
    <row r="19" spans="1:16" x14ac:dyDescent="0.25">
      <c r="A19" s="40" t="s">
        <v>19</v>
      </c>
      <c r="B19" s="35">
        <f>'FY27-28 TMA grant budget'!C18</f>
        <v>0</v>
      </c>
      <c r="C19" s="34">
        <v>0</v>
      </c>
      <c r="D19" s="34">
        <v>0</v>
      </c>
      <c r="E19" s="34">
        <v>0</v>
      </c>
      <c r="F19" s="34"/>
      <c r="G19" s="34">
        <v>0</v>
      </c>
      <c r="H19" s="34">
        <v>0</v>
      </c>
      <c r="I19" s="34">
        <v>0</v>
      </c>
      <c r="J19" s="34">
        <v>0</v>
      </c>
      <c r="K19" s="34">
        <v>0</v>
      </c>
      <c r="L19" s="34">
        <v>0</v>
      </c>
      <c r="M19" s="34">
        <v>0</v>
      </c>
      <c r="N19" s="34">
        <v>0</v>
      </c>
      <c r="O19" s="46">
        <f>SUM(Table13[[#This Row],[Jul-27]:[Jun-28]])</f>
        <v>0</v>
      </c>
      <c r="P19" s="46">
        <f t="shared" si="0"/>
        <v>0</v>
      </c>
    </row>
    <row r="20" spans="1:16" x14ac:dyDescent="0.25">
      <c r="A20" s="40" t="s">
        <v>59</v>
      </c>
      <c r="B20" s="35">
        <f>'FY27-28 TMA grant budget'!C19</f>
        <v>0</v>
      </c>
      <c r="C20" s="52">
        <v>0</v>
      </c>
      <c r="D20" s="52">
        <v>0</v>
      </c>
      <c r="E20" s="52">
        <v>0</v>
      </c>
      <c r="F20" s="52">
        <v>0</v>
      </c>
      <c r="G20" s="52">
        <v>0</v>
      </c>
      <c r="H20" s="52">
        <v>0</v>
      </c>
      <c r="I20" s="52">
        <v>0</v>
      </c>
      <c r="J20" s="52">
        <v>0</v>
      </c>
      <c r="K20" s="52">
        <v>0</v>
      </c>
      <c r="L20" s="52">
        <v>0</v>
      </c>
      <c r="M20" s="52">
        <v>0</v>
      </c>
      <c r="N20" s="52">
        <v>0</v>
      </c>
      <c r="O20" s="46">
        <f>SUM(Table13[[#This Row],[Jul-27]:[Jun-28]])</f>
        <v>0</v>
      </c>
      <c r="P20" s="46">
        <f t="shared" si="0"/>
        <v>0</v>
      </c>
    </row>
    <row r="21" spans="1:16" x14ac:dyDescent="0.25">
      <c r="A21" s="40" t="s">
        <v>21</v>
      </c>
      <c r="B21" s="35">
        <f>'FY27-28 TMA grant budget'!C20</f>
        <v>0</v>
      </c>
      <c r="C21" s="44">
        <v>0</v>
      </c>
      <c r="D21" s="38">
        <v>0</v>
      </c>
      <c r="E21" s="38">
        <v>0</v>
      </c>
      <c r="F21" s="38">
        <v>0</v>
      </c>
      <c r="G21" s="38">
        <v>0</v>
      </c>
      <c r="H21" s="38">
        <v>0</v>
      </c>
      <c r="I21" s="38">
        <v>0</v>
      </c>
      <c r="J21" s="38">
        <v>0</v>
      </c>
      <c r="K21" s="38">
        <v>0</v>
      </c>
      <c r="L21" s="38">
        <v>0</v>
      </c>
      <c r="M21" s="38">
        <v>0</v>
      </c>
      <c r="N21" s="38">
        <v>0</v>
      </c>
      <c r="O21" s="46">
        <f>SUM(Table13[[#This Row],[Jul-27]:[Jun-28]])</f>
        <v>0</v>
      </c>
      <c r="P21" s="46">
        <f t="shared" si="0"/>
        <v>0</v>
      </c>
    </row>
    <row r="22" spans="1:16" x14ac:dyDescent="0.25">
      <c r="A22" s="40" t="s">
        <v>16</v>
      </c>
      <c r="B22" s="35">
        <f>'FY27-28 TMA grant budget'!C21</f>
        <v>0</v>
      </c>
      <c r="C22" s="34">
        <v>0</v>
      </c>
      <c r="D22" s="34">
        <v>0</v>
      </c>
      <c r="E22" s="34">
        <v>0</v>
      </c>
      <c r="F22" s="34">
        <v>0</v>
      </c>
      <c r="G22" s="34">
        <v>0</v>
      </c>
      <c r="H22" s="34">
        <v>0</v>
      </c>
      <c r="I22" s="34">
        <v>0</v>
      </c>
      <c r="J22" s="34">
        <v>0</v>
      </c>
      <c r="K22" s="34">
        <v>0</v>
      </c>
      <c r="L22" s="34">
        <v>0</v>
      </c>
      <c r="M22" s="34">
        <v>0</v>
      </c>
      <c r="N22" s="34">
        <v>0</v>
      </c>
      <c r="O22" s="46">
        <f>SUM(Table13[[#This Row],[Jul-27]:[Jun-28]])</f>
        <v>0</v>
      </c>
      <c r="P22" s="34">
        <f>B23-Table13[[#This Row],[Total (Spent)]]</f>
        <v>0</v>
      </c>
    </row>
    <row r="23" spans="1:16" x14ac:dyDescent="0.25">
      <c r="A23" s="51" t="s">
        <v>27</v>
      </c>
      <c r="B23" s="31"/>
      <c r="C23" s="37"/>
      <c r="D23" s="37"/>
      <c r="E23" s="37"/>
      <c r="F23" s="37"/>
      <c r="G23" s="37"/>
      <c r="H23" s="37"/>
      <c r="I23" s="37"/>
      <c r="J23" s="37"/>
      <c r="K23" s="37"/>
      <c r="L23" s="37"/>
      <c r="M23" s="37"/>
      <c r="N23" s="37"/>
      <c r="O23" s="60"/>
      <c r="P23" s="37"/>
    </row>
    <row r="24" spans="1:16" x14ac:dyDescent="0.25">
      <c r="A24" s="40" t="s">
        <v>60</v>
      </c>
      <c r="B24" s="35">
        <f>'FY27-28 TMA grant budget'!C31</f>
        <v>0</v>
      </c>
      <c r="C24" s="34">
        <v>0</v>
      </c>
      <c r="D24" s="34">
        <v>0</v>
      </c>
      <c r="E24" s="34">
        <v>0</v>
      </c>
      <c r="F24" s="34">
        <v>0</v>
      </c>
      <c r="G24" s="34">
        <v>0</v>
      </c>
      <c r="H24" s="34">
        <v>0</v>
      </c>
      <c r="I24" s="34">
        <v>0</v>
      </c>
      <c r="J24" s="34">
        <v>0</v>
      </c>
      <c r="K24" s="34">
        <v>0</v>
      </c>
      <c r="L24" s="34">
        <v>0</v>
      </c>
      <c r="M24" s="34">
        <v>0</v>
      </c>
      <c r="N24" s="34">
        <v>0</v>
      </c>
      <c r="O24" s="46">
        <f>SUM(Table13[[#This Row],[Jul-27]:[Jun-28]])</f>
        <v>0</v>
      </c>
      <c r="P24" s="34">
        <f>Table13[[#This Row],[Total Budgeted]]-Table13[[#This Row],[Total (Spent)]]</f>
        <v>0</v>
      </c>
    </row>
    <row r="25" spans="1:16" x14ac:dyDescent="0.25">
      <c r="A25" s="40" t="s">
        <v>29</v>
      </c>
      <c r="B25" s="34">
        <f>'FY27-28 TMA grant budget'!C32</f>
        <v>0</v>
      </c>
      <c r="C25" s="52">
        <v>0</v>
      </c>
      <c r="D25" s="52">
        <v>0</v>
      </c>
      <c r="E25" s="52">
        <v>0</v>
      </c>
      <c r="F25" s="52">
        <v>0</v>
      </c>
      <c r="G25" s="52">
        <v>0</v>
      </c>
      <c r="H25" s="52">
        <v>0</v>
      </c>
      <c r="I25" s="52">
        <v>0</v>
      </c>
      <c r="J25" s="52">
        <v>0</v>
      </c>
      <c r="K25" s="52">
        <v>0</v>
      </c>
      <c r="L25" s="52">
        <v>0</v>
      </c>
      <c r="M25" s="52">
        <v>0</v>
      </c>
      <c r="N25" s="52">
        <v>0</v>
      </c>
      <c r="O25" s="46">
        <f>SUM(Table13[[#This Row],[Jul-27]:[Jun-28]])</f>
        <v>0</v>
      </c>
      <c r="P25" s="34">
        <f>Table13[[#This Row],[Total Budgeted]]-Table13[[#This Row],[Total (Spent)]]</f>
        <v>0</v>
      </c>
    </row>
    <row r="26" spans="1:16" x14ac:dyDescent="0.25">
      <c r="A26" s="39" t="s">
        <v>61</v>
      </c>
      <c r="B26" s="31"/>
      <c r="C26" s="43">
        <f t="shared" ref="C26:N26" si="1">SUM(C10:C24)</f>
        <v>0</v>
      </c>
      <c r="D26" s="34">
        <f t="shared" si="1"/>
        <v>0</v>
      </c>
      <c r="E26" s="34">
        <f t="shared" si="1"/>
        <v>0</v>
      </c>
      <c r="F26" s="34">
        <f t="shared" si="1"/>
        <v>0</v>
      </c>
      <c r="G26" s="34">
        <f t="shared" si="1"/>
        <v>0</v>
      </c>
      <c r="H26" s="34">
        <f t="shared" si="1"/>
        <v>0</v>
      </c>
      <c r="I26" s="34">
        <f t="shared" si="1"/>
        <v>0</v>
      </c>
      <c r="J26" s="34">
        <f t="shared" si="1"/>
        <v>0</v>
      </c>
      <c r="K26" s="34">
        <f t="shared" si="1"/>
        <v>0</v>
      </c>
      <c r="L26" s="34">
        <f t="shared" si="1"/>
        <v>0</v>
      </c>
      <c r="M26" s="34">
        <f t="shared" si="1"/>
        <v>0</v>
      </c>
      <c r="N26" s="35">
        <f t="shared" si="1"/>
        <v>0</v>
      </c>
      <c r="O26" s="46">
        <f>SUM(Table13[[#This Row],[Jul-27]:[Jun-28]])</f>
        <v>0</v>
      </c>
      <c r="P26" s="31"/>
    </row>
    <row r="27" spans="1:16" x14ac:dyDescent="0.25">
      <c r="A27" s="39" t="s">
        <v>31</v>
      </c>
      <c r="B27" s="34">
        <f>'FY27-28 TMA grant budget'!C35</f>
        <v>0</v>
      </c>
      <c r="C27" s="43">
        <f>0.1*C26</f>
        <v>0</v>
      </c>
      <c r="D27" s="34">
        <f t="shared" ref="D27:N27" si="2">0.1*D26</f>
        <v>0</v>
      </c>
      <c r="E27" s="34">
        <f t="shared" si="2"/>
        <v>0</v>
      </c>
      <c r="F27" s="34">
        <f t="shared" si="2"/>
        <v>0</v>
      </c>
      <c r="G27" s="34">
        <f t="shared" si="2"/>
        <v>0</v>
      </c>
      <c r="H27" s="34">
        <f t="shared" si="2"/>
        <v>0</v>
      </c>
      <c r="I27" s="34">
        <f t="shared" si="2"/>
        <v>0</v>
      </c>
      <c r="J27" s="34">
        <f t="shared" si="2"/>
        <v>0</v>
      </c>
      <c r="K27" s="34">
        <f t="shared" si="2"/>
        <v>0</v>
      </c>
      <c r="L27" s="34">
        <f t="shared" si="2"/>
        <v>0</v>
      </c>
      <c r="M27" s="34">
        <f t="shared" si="2"/>
        <v>0</v>
      </c>
      <c r="N27" s="35">
        <f t="shared" si="2"/>
        <v>0</v>
      </c>
      <c r="O27" s="46">
        <f>SUM(Table13[[#This Row],[Jul-27]:[Jun-28]])</f>
        <v>0</v>
      </c>
      <c r="P27" s="34">
        <f>Table13[[#This Row],[Total Budgeted]]-Table13[[#This Row],[Total (Spent)]]</f>
        <v>0</v>
      </c>
    </row>
    <row r="28" spans="1:16" x14ac:dyDescent="0.25">
      <c r="A28" s="39" t="s">
        <v>62</v>
      </c>
      <c r="B28" s="31"/>
      <c r="C28" s="43">
        <f>SUM(C26:C27)</f>
        <v>0</v>
      </c>
      <c r="D28" s="34">
        <f t="shared" ref="D28:N28" si="3">SUM(D26:D27)</f>
        <v>0</v>
      </c>
      <c r="E28" s="34">
        <f t="shared" si="3"/>
        <v>0</v>
      </c>
      <c r="F28" s="34">
        <f t="shared" si="3"/>
        <v>0</v>
      </c>
      <c r="G28" s="34">
        <f t="shared" si="3"/>
        <v>0</v>
      </c>
      <c r="H28" s="34">
        <f t="shared" si="3"/>
        <v>0</v>
      </c>
      <c r="I28" s="34">
        <f t="shared" si="3"/>
        <v>0</v>
      </c>
      <c r="J28" s="34">
        <f t="shared" si="3"/>
        <v>0</v>
      </c>
      <c r="K28" s="34">
        <f t="shared" si="3"/>
        <v>0</v>
      </c>
      <c r="L28" s="34">
        <f t="shared" si="3"/>
        <v>0</v>
      </c>
      <c r="M28" s="34">
        <f t="shared" si="3"/>
        <v>0</v>
      </c>
      <c r="N28" s="35">
        <f t="shared" si="3"/>
        <v>0</v>
      </c>
      <c r="O28" s="31"/>
      <c r="P28" s="59"/>
    </row>
    <row r="29" spans="1:16" x14ac:dyDescent="0.25">
      <c r="A29" s="40"/>
      <c r="B29" s="31"/>
      <c r="C29" s="58"/>
      <c r="D29" s="31"/>
      <c r="E29" s="31"/>
      <c r="F29" s="31"/>
      <c r="G29" s="31"/>
      <c r="H29" s="31"/>
      <c r="I29" s="31"/>
      <c r="J29" s="31"/>
      <c r="K29" s="31"/>
      <c r="L29" s="31"/>
      <c r="M29" s="31"/>
      <c r="N29" s="32"/>
      <c r="O29" s="31"/>
      <c r="P29" s="59"/>
    </row>
    <row r="30" spans="1:16" x14ac:dyDescent="0.25">
      <c r="A30" s="39" t="s">
        <v>63</v>
      </c>
      <c r="B30" s="31"/>
      <c r="C30" s="58"/>
      <c r="D30" s="31"/>
      <c r="E30" s="31"/>
      <c r="F30" s="31"/>
      <c r="G30" s="31"/>
      <c r="H30" s="31"/>
      <c r="I30" s="31"/>
      <c r="J30" s="31"/>
      <c r="K30" s="31"/>
      <c r="L30" s="31"/>
      <c r="M30" s="31"/>
      <c r="N30" s="32"/>
      <c r="O30" s="31"/>
      <c r="P30" s="59"/>
    </row>
    <row r="31" spans="1:16" x14ac:dyDescent="0.25">
      <c r="A31" s="40" t="s">
        <v>64</v>
      </c>
      <c r="B31" s="32"/>
      <c r="C31" s="34"/>
      <c r="D31" s="34">
        <v>0</v>
      </c>
      <c r="E31" s="34">
        <v>0</v>
      </c>
      <c r="F31" s="34"/>
      <c r="G31" s="34">
        <v>0</v>
      </c>
      <c r="H31" s="34">
        <v>0</v>
      </c>
      <c r="I31" s="34">
        <v>0</v>
      </c>
      <c r="J31" s="34">
        <v>0</v>
      </c>
      <c r="K31" s="34">
        <v>0</v>
      </c>
      <c r="L31" s="34">
        <v>0</v>
      </c>
      <c r="M31" s="34">
        <v>0</v>
      </c>
      <c r="N31" s="34">
        <v>0</v>
      </c>
      <c r="O31" s="31"/>
      <c r="P31" s="31"/>
    </row>
    <row r="32" spans="1:16" x14ac:dyDescent="0.25">
      <c r="A32" s="41"/>
      <c r="B32" s="32"/>
      <c r="C32" s="37"/>
      <c r="D32" s="37"/>
      <c r="E32" s="37"/>
      <c r="F32" s="37"/>
      <c r="G32" s="37"/>
      <c r="H32" s="37"/>
      <c r="I32" s="37"/>
      <c r="J32" s="37"/>
      <c r="K32" s="37"/>
      <c r="L32" s="37"/>
      <c r="M32" s="37"/>
      <c r="N32" s="37"/>
      <c r="O32" s="55"/>
      <c r="P32" s="55"/>
    </row>
    <row r="33" spans="1:16" x14ac:dyDescent="0.25">
      <c r="A33" s="42" t="s">
        <v>65</v>
      </c>
      <c r="B33" s="53"/>
      <c r="C33" s="34">
        <f t="shared" ref="C33:N33" si="4">C28-C31</f>
        <v>0</v>
      </c>
      <c r="D33" s="34">
        <f t="shared" si="4"/>
        <v>0</v>
      </c>
      <c r="E33" s="34">
        <f t="shared" si="4"/>
        <v>0</v>
      </c>
      <c r="F33" s="34">
        <f t="shared" si="4"/>
        <v>0</v>
      </c>
      <c r="G33" s="34">
        <f t="shared" si="4"/>
        <v>0</v>
      </c>
      <c r="H33" s="34">
        <f t="shared" si="4"/>
        <v>0</v>
      </c>
      <c r="I33" s="34">
        <f t="shared" si="4"/>
        <v>0</v>
      </c>
      <c r="J33" s="34">
        <f t="shared" si="4"/>
        <v>0</v>
      </c>
      <c r="K33" s="34">
        <f t="shared" si="4"/>
        <v>0</v>
      </c>
      <c r="L33" s="34">
        <f t="shared" si="4"/>
        <v>0</v>
      </c>
      <c r="M33" s="34">
        <f t="shared" si="4"/>
        <v>0</v>
      </c>
      <c r="N33" s="34">
        <f t="shared" si="4"/>
        <v>0</v>
      </c>
      <c r="O33" s="34">
        <f>SUM(Table13[[#This Row],[Jul-27]:[Jun-28]])</f>
        <v>0</v>
      </c>
      <c r="P33" s="34">
        <f>B34-Table13[[#This Row],[Total (Spent)]]</f>
        <v>0</v>
      </c>
    </row>
    <row r="34" spans="1:16" x14ac:dyDescent="0.25">
      <c r="A34" s="39" t="s">
        <v>3</v>
      </c>
      <c r="B34" s="56">
        <f>'FY27-28 TMA grant budget'!C36</f>
        <v>0</v>
      </c>
      <c r="C34" s="57"/>
      <c r="D34" s="57"/>
      <c r="E34" s="57"/>
      <c r="F34" s="57"/>
      <c r="G34" s="57"/>
      <c r="H34" s="57"/>
      <c r="I34" s="57"/>
      <c r="J34" s="57"/>
      <c r="K34" s="57"/>
      <c r="L34" s="57"/>
      <c r="M34" s="57"/>
      <c r="N34" s="57"/>
      <c r="O34" s="57"/>
      <c r="P34" s="57"/>
    </row>
  </sheetData>
  <mergeCells count="7">
    <mergeCell ref="I7:N7"/>
    <mergeCell ref="A1:E1"/>
    <mergeCell ref="B2:E2"/>
    <mergeCell ref="B3:E3"/>
    <mergeCell ref="B4:E4"/>
    <mergeCell ref="B5:E5"/>
    <mergeCell ref="C7:H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gacyFolder xmlns="baf2adf7-7176-4c52-af72-9e66e5d87139" xsi:nil="true"/>
    <General xmlns="baf2adf7-7176-4c52-af72-9e66e5d87139" xsi:nil="true"/>
    <TBD xmlns="baf2adf7-7176-4c52-af72-9e66e5d87139" xsi:nil="true"/>
    <k7705420c72c41e69638363c15f08867 xmlns="baf2adf7-7176-4c52-af72-9e66e5d87139">
      <Terms xmlns="http://schemas.microsoft.com/office/infopath/2007/PartnerControls"/>
    </k7705420c72c41e69638363c15f08867>
    <TaxCatchAll xmlns="09aadd75-e186-4322-9b54-5787e7a4fe41" xsi:nil="true"/>
    <lcf76f155ced4ddcb4097134ff3c332f xmlns="baf2adf7-7176-4c52-af72-9e66e5d87139">
      <Terms xmlns="http://schemas.microsoft.com/office/infopath/2007/PartnerControls"/>
    </lcf76f155ced4ddcb4097134ff3c332f>
    <AssetManagement xmlns="baf2adf7-7176-4c52-af72-9e66e5d87139" xsi:nil="true"/>
    <MobilityMatters xmlns="baf2adf7-7176-4c52-af72-9e66e5d87139" xsi:nil="true"/>
    <p19f55fd63b94d4f84713f3c84d2a3d0 xmlns="baf2adf7-7176-4c52-af72-9e66e5d87139">
      <Terms xmlns="http://schemas.microsoft.com/office/infopath/2007/PartnerControls"/>
    </p19f55fd63b94d4f84713f3c84d2a3d0>
    <hdd1be31fe3a4525b8335bbe1c36fd26 xmlns="baf2adf7-7176-4c52-af72-9e66e5d87139">
      <Terms xmlns="http://schemas.microsoft.com/office/infopath/2007/PartnerControls"/>
    </hdd1be31fe3a4525b8335bbe1c36fd26>
    <fd9a7ee57f924b01b7d14a90c41a2b30 xmlns="baf2adf7-7176-4c52-af72-9e66e5d87139">
      <Terms xmlns="http://schemas.microsoft.com/office/infopath/2007/PartnerControls"/>
    </fd9a7ee57f924b01b7d14a90c41a2b30>
    <SharedWithUsers xmlns="09aadd75-e186-4322-9b54-5787e7a4fe41">
      <UserInfo>
        <DisplayName>Richmond, Lauren (DOT)</DisplayName>
        <AccountId>19</AccountId>
        <AccountType/>
      </UserInfo>
      <UserInfo>
        <DisplayName>Batista, Maria (DTA)</DisplayName>
        <AccountId>3598</AccountId>
        <AccountType/>
      </UserInfo>
      <UserInfo>
        <DisplayName>Schiavone, Thomas (DOT)</DisplayName>
        <AccountId>16</AccountId>
        <AccountType/>
      </UserInfo>
      <UserInfo>
        <DisplayName>Fichtenbaum, Rachel (DOT)</DisplayName>
        <AccountId>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B0798A948CEC439D7B85015270053C" ma:contentTypeVersion="39" ma:contentTypeDescription="Create a new document." ma:contentTypeScope="" ma:versionID="e368153cb8cc80b96d17460227514082">
  <xsd:schema xmlns:xsd="http://www.w3.org/2001/XMLSchema" xmlns:xs="http://www.w3.org/2001/XMLSchema" xmlns:p="http://schemas.microsoft.com/office/2006/metadata/properties" xmlns:ns2="baf2adf7-7176-4c52-af72-9e66e5d87139" xmlns:ns3="09aadd75-e186-4322-9b54-5787e7a4fe41" targetNamespace="http://schemas.microsoft.com/office/2006/metadata/properties" ma:root="true" ma:fieldsID="e711738b21439a3856a72ec1d6e8a48c" ns2:_="" ns3:_="">
    <xsd:import namespace="baf2adf7-7176-4c52-af72-9e66e5d87139"/>
    <xsd:import namespace="09aadd75-e186-4322-9b54-5787e7a4fe41"/>
    <xsd:element name="properties">
      <xsd:complexType>
        <xsd:sequence>
          <xsd:element name="documentManagement">
            <xsd:complexType>
              <xsd:all>
                <xsd:element ref="ns2:LegacyFolder" minOccurs="0"/>
                <xsd:element ref="ns2:General" minOccurs="0"/>
                <xsd:element ref="ns2:MobilityMatters" minOccurs="0"/>
                <xsd:element ref="ns2:AssetManagement" minOccurs="0"/>
                <xsd:element ref="ns2:TB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k7705420c72c41e69638363c15f08867" minOccurs="0"/>
                <xsd:element ref="ns3:TaxCatchAll" minOccurs="0"/>
                <xsd:element ref="ns2:fd9a7ee57f924b01b7d14a90c41a2b30" minOccurs="0"/>
                <xsd:element ref="ns2:p19f55fd63b94d4f84713f3c84d2a3d0" minOccurs="0"/>
                <xsd:element ref="ns2:hdd1be31fe3a4525b8335bbe1c36fd26"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2adf7-7176-4c52-af72-9e66e5d87139" elementFormDefault="qualified">
    <xsd:import namespace="http://schemas.microsoft.com/office/2006/documentManagement/types"/>
    <xsd:import namespace="http://schemas.microsoft.com/office/infopath/2007/PartnerControls"/>
    <xsd:element name="LegacyFolder" ma:index="2" nillable="true" ma:displayName="Legacy Folder" ma:format="Dropdown" ma:indexed="true" ma:internalName="LegacyFolder">
      <xsd:simpleType>
        <xsd:restriction base="dms:Choice">
          <xsd:enumeration value="20_Grant Management"/>
          <xsd:enumeration value="31_Mobility Management"/>
          <xsd:enumeration value="56_Transit Contracts"/>
        </xsd:restriction>
      </xsd:simpleType>
    </xsd:element>
    <xsd:element name="General" ma:index="5" nillable="true" ma:displayName="General" ma:format="Dropdown" ma:indexed="true" ma:internalName="General">
      <xsd:simpleType>
        <xsd:restriction base="dms:Choice">
          <xsd:enumeration value="Contracts"/>
          <xsd:enumeration value="CTGP"/>
          <xsd:enumeration value="Statewide MM"/>
          <xsd:enumeration value="Toll Credits"/>
          <xsd:enumeration value="Vehicle Dealers"/>
          <xsd:enumeration value="Workforce Transportation"/>
        </xsd:restriction>
      </xsd:simpleType>
    </xsd:element>
    <xsd:element name="MobilityMatters" ma:index="7" nillable="true" ma:displayName="Award" ma:format="Dropdown" ma:indexed="true" ma:internalName="MobilityMatters">
      <xsd:simpleType>
        <xsd:restriction base="dms:Choice">
          <xsd:enumeration value="Template"/>
          <xsd:enumeration value="Pre-Award Training"/>
          <xsd:enumeration value="Mobility Management"/>
          <xsd:enumeration value="Operating"/>
          <xsd:enumeration value="Replacement"/>
          <xsd:enumeration value="New Capital"/>
          <xsd:enumeration value="Threshold"/>
          <xsd:enumeration value="Review Committee"/>
          <xsd:enumeration value="Memos"/>
          <xsd:enumeration value="Coordinated Plans"/>
          <xsd:enumeration value="Award/Rejection Letters"/>
          <xsd:enumeration value="Post-Award Training"/>
        </xsd:restriction>
      </xsd:simpleType>
    </xsd:element>
    <xsd:element name="AssetManagement" ma:index="8" nillable="true" ma:displayName="Grant Management" ma:format="Dropdown" ma:indexed="true" ma:internalName="AssetManagement">
      <xsd:simpleType>
        <xsd:restriction base="dms:Choice">
          <xsd:enumeration value="CASL"/>
          <xsd:enumeration value="Contract Management"/>
          <xsd:enumeration value="Local Match"/>
          <xsd:enumeration value="POP"/>
          <xsd:enumeration value="Replacement VINs"/>
          <xsd:enumeration value="SAM"/>
          <xsd:enumeration value="Scopes"/>
          <xsd:enumeration value="Vehicle Dealers"/>
        </xsd:restriction>
      </xsd:simpleType>
    </xsd:element>
    <xsd:element name="TBD" ma:index="9" nillable="true" ma:displayName="Mobility Management" ma:format="Dropdown" ma:indexed="true" ma:internalName="TBD">
      <xsd:simpleType>
        <xsd:restriction base="dms:Choice">
          <xsd:enumeration value="Outreach"/>
          <xsd:enumeration value="Regional Mobility Managers"/>
          <xsd:enumeration value="Ride Match"/>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k7705420c72c41e69638363c15f08867" ma:index="19" nillable="true" ma:taxonomy="true" ma:internalName="k7705420c72c41e69638363c15f08867" ma:taxonomyFieldName="Fiscal_x0020_Year_x0020__x002a__x002a_" ma:displayName="Fiscal Year" ma:indexed="true" ma:default="" ma:fieldId="{47705420-c72c-41e6-9638-363c15f08867}" ma:sspId="9f123c60-6d59-4beb-a46f-4c7d903a1f29" ma:termSetId="38a6509f-6434-4600-a55d-8b1cf3dd20ce" ma:anchorId="00000000-0000-0000-0000-000000000000" ma:open="false" ma:isKeyword="false">
      <xsd:complexType>
        <xsd:sequence>
          <xsd:element ref="pc:Terms" minOccurs="0" maxOccurs="1"/>
        </xsd:sequence>
      </xsd:complexType>
    </xsd:element>
    <xsd:element name="fd9a7ee57f924b01b7d14a90c41a2b30" ma:index="21" nillable="true" ma:taxonomy="true" ma:internalName="fd9a7ee57f924b01b7d14a90c41a2b30" ma:taxonomyFieldName="Federal_x0020_Funds" ma:displayName="Federal Funds" ma:indexed="true" ma:default="" ma:fieldId="{fd9a7ee5-7f92-4b01-b7d1-4a90c41a2b30}" ma:sspId="9f123c60-6d59-4beb-a46f-4c7d903a1f29" ma:termSetId="59b740da-49cd-49ac-9060-1828278b1d74" ma:anchorId="00000000-0000-0000-0000-000000000000" ma:open="false" ma:isKeyword="false">
      <xsd:complexType>
        <xsd:sequence>
          <xsd:element ref="pc:Terms" minOccurs="0" maxOccurs="1"/>
        </xsd:sequence>
      </xsd:complexType>
    </xsd:element>
    <xsd:element name="p19f55fd63b94d4f84713f3c84d2a3d0" ma:index="22" nillable="true" ma:taxonomy="true" ma:internalName="p19f55fd63b94d4f84713f3c84d2a3d0" ma:taxonomyFieldName="RTA" ma:displayName="RTA" ma:indexed="true" ma:default="" ma:fieldId="{919f55fd-63b9-4d4f-8471-3f3c84d2a3d0}" ma:sspId="9f123c60-6d59-4beb-a46f-4c7d903a1f29" ma:termSetId="e54120e9-ad1c-48f6-8ab9-7d5d6d112ae3" ma:anchorId="00000000-0000-0000-0000-000000000000" ma:open="false" ma:isKeyword="false">
      <xsd:complexType>
        <xsd:sequence>
          <xsd:element ref="pc:Terms" minOccurs="0" maxOccurs="1"/>
        </xsd:sequence>
      </xsd:complexType>
    </xsd:element>
    <xsd:element name="hdd1be31fe3a4525b8335bbe1c36fd26" ma:index="23" nillable="true" ma:taxonomy="true" ma:internalName="hdd1be31fe3a4525b8335bbe1c36fd26" ma:taxonomyFieldName="Compliance" ma:displayName="Compliance" ma:indexed="true" ma:default="" ma:fieldId="{1dd1be31-fe3a-4525-b833-5bbe1c36fd26}" ma:sspId="9f123c60-6d59-4beb-a46f-4c7d903a1f29" ma:termSetId="5de8936e-12b5-45ac-bcca-f20bf37db4b0" ma:anchorId="00000000-0000-0000-0000-000000000000" ma:open="false" ma:isKeyword="false">
      <xsd:complexType>
        <xsd:sequence>
          <xsd:element ref="pc:Terms" minOccurs="0" maxOccurs="1"/>
        </xsd:sequence>
      </xsd:complex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Location" ma:index="33" nillable="true" ma:displayName="Location" ma:indexed="true" ma:internalName="MediaServiceLocation"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aadd75-e186-4322-9b54-5787e7a4fe4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745cfc-0ea5-4120-bd07-86969bbba8fc}" ma:internalName="TaxCatchAll" ma:showField="CatchAllData" ma:web="09aadd75-e186-4322-9b54-5787e7a4f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81607-5A63-45D8-AAB0-CCCEFF3F1F70}">
  <ds:schemaRefs>
    <ds:schemaRef ds:uri="http://schemas.microsoft.com/office/2006/metadata/properties"/>
    <ds:schemaRef ds:uri="http://schemas.microsoft.com/office/infopath/2007/PartnerControls"/>
    <ds:schemaRef ds:uri="baf2adf7-7176-4c52-af72-9e66e5d87139"/>
    <ds:schemaRef ds:uri="09aadd75-e186-4322-9b54-5787e7a4fe41"/>
  </ds:schemaRefs>
</ds:datastoreItem>
</file>

<file path=customXml/itemProps2.xml><?xml version="1.0" encoding="utf-8"?>
<ds:datastoreItem xmlns:ds="http://schemas.openxmlformats.org/officeDocument/2006/customXml" ds:itemID="{F01658E5-55E5-41AC-B8F4-7BB164BC4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2adf7-7176-4c52-af72-9e66e5d87139"/>
    <ds:schemaRef ds:uri="09aadd75-e186-4322-9b54-5787e7a4f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89FE7-F99E-4117-AFCD-3B830BBCB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FY27-28 TMA grant budget</vt:lpstr>
      <vt:lpstr>FY27 TMA Grant Invoice Form</vt:lpstr>
      <vt:lpstr>FY28 TMA Grant Invoice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Budget for the Regional Transit Innovation Grant</dc:title>
  <dc:subject/>
  <dc:creator>Fichtenbaum, Rachel (DOT)</dc:creator>
  <cp:keywords/>
  <dc:description/>
  <cp:lastModifiedBy>Lovice, Michael A. (DOT)</cp:lastModifiedBy>
  <cp:revision/>
  <dcterms:created xsi:type="dcterms:W3CDTF">2023-08-29T14:29:41Z</dcterms:created>
  <dcterms:modified xsi:type="dcterms:W3CDTF">2026-02-02T19:37:44Z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0x010100C0B0798A948CEC439D7B85015270053C</vt:lpwstr>
  </property>
  <property fmtid="{D5CDD505-2E9C-101B-9397-08002B2CF9AE}" pid="3" name="MediaServiceImageTags">
    <vt:lpwstr/>
  </property>
  <property fmtid="{D5CDD505-2E9C-101B-9397-08002B2CF9AE}" pid="4" name="RTA">
    <vt:lpwstr/>
  </property>
  <property fmtid="{D5CDD505-2E9C-101B-9397-08002B2CF9AE}" pid="5" name="Federal Funds">
    <vt:lpwstr/>
  </property>
  <property fmtid="{D5CDD505-2E9C-101B-9397-08002B2CF9AE}" pid="6" name="Fiscal Year **">
    <vt:lpwstr/>
  </property>
  <property fmtid="{D5CDD505-2E9C-101B-9397-08002B2CF9AE}" pid="7" name="Compliance">
    <vt:lpwstr/>
  </property>
  <property fmtid="{D5CDD505-2E9C-101B-9397-08002B2CF9AE}" pid="8" name="Fiscal_x0020_Year_x0020__x002a__x002a_">
    <vt:lpwstr/>
  </property>
  <property fmtid="{D5CDD505-2E9C-101B-9397-08002B2CF9AE}" pid="9" name="Federal_x0020_Funds">
    <vt:lpwstr/>
  </property>
</Properties>
</file>