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ocuments\GRANVILLE CENTRE WATER COMPANY\DPU\"/>
    </mc:Choice>
  </mc:AlternateContent>
  <bookViews>
    <workbookView xWindow="0" yWindow="0" windowWidth="20490" windowHeight="7155"/>
  </bookViews>
  <sheets>
    <sheet name="cover" sheetId="1" r:id="rId1"/>
    <sheet name="Instructions" sheetId="34"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sheetId="21" r:id="rId32"/>
  </sheets>
  <calcPr calcId="152511"/>
</workbook>
</file>

<file path=xl/calcChain.xml><?xml version="1.0" encoding="utf-8"?>
<calcChain xmlns="http://schemas.openxmlformats.org/spreadsheetml/2006/main">
  <c r="D24" i="11" l="1"/>
  <c r="B20" i="11" l="1"/>
  <c r="G6" i="37" l="1"/>
  <c r="E6" i="37"/>
  <c r="D6" i="37"/>
  <c r="C6" i="37"/>
  <c r="G30" i="32" l="1"/>
  <c r="G31" i="32"/>
  <c r="G32" i="32"/>
  <c r="G33" i="32"/>
  <c r="G34" i="32"/>
  <c r="G35" i="32"/>
  <c r="G36" i="32"/>
  <c r="G28" i="32"/>
  <c r="D37" i="32"/>
  <c r="F34" i="8"/>
  <c r="F35" i="8"/>
  <c r="F36" i="8"/>
  <c r="F37" i="8"/>
  <c r="F33" i="8"/>
  <c r="E45" i="9"/>
  <c r="E11" i="5"/>
  <c r="E12" i="5"/>
  <c r="E13" i="5"/>
  <c r="E15" i="5"/>
  <c r="E20" i="11" l="1"/>
  <c r="F28" i="23" l="1"/>
  <c r="D20" i="11"/>
  <c r="G53" i="16" l="1"/>
  <c r="G52" i="16"/>
  <c r="G51" i="16"/>
  <c r="G50" i="16"/>
  <c r="G49" i="16"/>
  <c r="G41" i="16"/>
  <c r="G40" i="16"/>
  <c r="G39" i="16"/>
  <c r="G38" i="16"/>
  <c r="G37" i="16"/>
  <c r="G36" i="16"/>
  <c r="G35" i="16"/>
  <c r="G34" i="16"/>
  <c r="G31" i="16"/>
  <c r="G30" i="16"/>
  <c r="G25" i="16"/>
  <c r="G24" i="16"/>
  <c r="G23" i="16"/>
  <c r="G22" i="16"/>
  <c r="G20" i="16"/>
  <c r="G19" i="16"/>
  <c r="G13" i="16"/>
  <c r="G37" i="32"/>
  <c r="F37" i="32"/>
  <c r="E37" i="32"/>
  <c r="G21" i="32"/>
  <c r="G12" i="32"/>
  <c r="I16" i="13"/>
  <c r="I9" i="13"/>
  <c r="I8" i="13"/>
  <c r="F22" i="32" l="1"/>
  <c r="G17" i="13"/>
  <c r="I17" i="13" s="1"/>
  <c r="G13" i="13"/>
  <c r="G18" i="13" l="1"/>
  <c r="I18" i="13" s="1"/>
  <c r="I13" i="13"/>
  <c r="H19" i="4" l="1"/>
  <c r="H20" i="4" s="1"/>
  <c r="L36" i="7"/>
  <c r="L37" i="7" s="1"/>
  <c r="I36" i="7"/>
  <c r="I39" i="7" s="1"/>
  <c r="G36" i="7"/>
  <c r="I13" i="7"/>
  <c r="F53" i="8"/>
  <c r="F52" i="8"/>
  <c r="F51" i="8"/>
  <c r="F50" i="8"/>
  <c r="F49" i="8"/>
  <c r="F48" i="8"/>
  <c r="E54" i="8"/>
  <c r="D54" i="8"/>
  <c r="C54" i="8"/>
  <c r="E38" i="8"/>
  <c r="D38" i="8"/>
  <c r="C38" i="8"/>
  <c r="F11" i="8"/>
  <c r="E11" i="8"/>
  <c r="D11" i="8"/>
  <c r="C11" i="8"/>
  <c r="F38" i="8"/>
  <c r="F54" i="8" l="1"/>
  <c r="G43" i="10"/>
  <c r="G41" i="10"/>
  <c r="G40" i="10"/>
  <c r="G39" i="10"/>
  <c r="G38" i="10"/>
  <c r="G37" i="10"/>
  <c r="G36" i="10"/>
  <c r="G33" i="10"/>
  <c r="G32" i="10"/>
  <c r="G31" i="10"/>
  <c r="G30" i="10"/>
  <c r="G29" i="10"/>
  <c r="G28" i="10"/>
  <c r="G27" i="10"/>
  <c r="G26" i="10"/>
  <c r="G25" i="10"/>
  <c r="G23" i="10"/>
  <c r="G21" i="10"/>
  <c r="C47" i="10"/>
  <c r="E11" i="9" l="1"/>
  <c r="E10" i="9"/>
  <c r="D12" i="9"/>
  <c r="B12" i="9"/>
  <c r="F56" i="16" l="1"/>
  <c r="G48" i="16"/>
  <c r="G47" i="16"/>
  <c r="G46" i="16"/>
  <c r="G45" i="16"/>
  <c r="F43" i="16"/>
  <c r="F32" i="16"/>
  <c r="G29" i="16"/>
  <c r="G28" i="16"/>
  <c r="F26" i="16"/>
  <c r="G18" i="16"/>
  <c r="F15" i="16"/>
  <c r="G14" i="16"/>
  <c r="G15" i="16" s="1"/>
  <c r="G32" i="16" l="1"/>
  <c r="F57" i="16"/>
  <c r="G43" i="16"/>
  <c r="G26" i="16"/>
  <c r="G47" i="10"/>
  <c r="G42" i="10"/>
  <c r="F42" i="10"/>
  <c r="E42" i="10"/>
  <c r="D42" i="10"/>
  <c r="C42" i="10"/>
  <c r="F34" i="10"/>
  <c r="E34" i="10"/>
  <c r="D34" i="10"/>
  <c r="G19" i="10"/>
  <c r="G34" i="10" s="1"/>
  <c r="F19" i="10"/>
  <c r="F44" i="10" s="1"/>
  <c r="E19" i="10"/>
  <c r="E44" i="10" s="1"/>
  <c r="D19" i="10"/>
  <c r="C19" i="10"/>
  <c r="C34" i="10" s="1"/>
  <c r="E48" i="9"/>
  <c r="D47" i="9"/>
  <c r="D49" i="9" s="1"/>
  <c r="B47" i="9"/>
  <c r="E46" i="9"/>
  <c r="D42" i="9"/>
  <c r="B42" i="9"/>
  <c r="E41" i="9"/>
  <c r="E40" i="9"/>
  <c r="D37" i="9"/>
  <c r="B37" i="9"/>
  <c r="E36" i="9"/>
  <c r="E35" i="9"/>
  <c r="D33" i="9"/>
  <c r="B33" i="9"/>
  <c r="E32" i="9"/>
  <c r="E31" i="9"/>
  <c r="E30" i="9"/>
  <c r="D28" i="9"/>
  <c r="B28" i="9"/>
  <c r="E27" i="9"/>
  <c r="E24" i="9"/>
  <c r="E23" i="9"/>
  <c r="E22" i="9"/>
  <c r="D20" i="9"/>
  <c r="B20" i="9"/>
  <c r="E19" i="9"/>
  <c r="E20" i="9" s="1"/>
  <c r="E9" i="9"/>
  <c r="E12" i="9" s="1"/>
  <c r="D39" i="5"/>
  <c r="B39" i="5"/>
  <c r="E38" i="5"/>
  <c r="E36" i="5"/>
  <c r="D34" i="5"/>
  <c r="B34" i="5"/>
  <c r="E33" i="5"/>
  <c r="E31" i="5"/>
  <c r="E29" i="5"/>
  <c r="D29" i="5"/>
  <c r="B29" i="5"/>
  <c r="D25" i="5"/>
  <c r="B25" i="5"/>
  <c r="E23" i="5"/>
  <c r="E21" i="5"/>
  <c r="E18" i="5"/>
  <c r="D16" i="5"/>
  <c r="B16" i="5"/>
  <c r="D44" i="10" l="1"/>
  <c r="C44" i="10"/>
  <c r="G44" i="10"/>
  <c r="E28" i="9"/>
  <c r="D51" i="9"/>
  <c r="B51" i="9"/>
  <c r="E37" i="9"/>
  <c r="E42" i="9"/>
  <c r="E47" i="9"/>
  <c r="E49" i="9" s="1"/>
  <c r="E39" i="5"/>
  <c r="D41" i="5"/>
  <c r="E34" i="5"/>
  <c r="E33" i="9"/>
  <c r="B41" i="5"/>
  <c r="E25" i="5"/>
  <c r="E16" i="5"/>
  <c r="E51" i="9" l="1"/>
  <c r="E41" i="5"/>
</calcChain>
</file>

<file path=xl/sharedStrings.xml><?xml version="1.0" encoding="utf-8"?>
<sst xmlns="http://schemas.openxmlformats.org/spreadsheetml/2006/main" count="1435" uniqueCount="939">
  <si>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</si>
  <si>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</si>
  <si>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</si>
  <si>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</si>
  <si>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</si>
  <si>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</si>
  <si>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</si>
  <si>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</si>
  <si>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</si>
  <si>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</si>
  <si>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</si>
  <si>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</si>
  <si>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 xml:space="preserve">5.  Whether incorporated under general or special law, </t>
  </si>
  <si>
    <t xml:space="preserve">7.  Give chapter and year of any subsequent special legislation affecting the Company </t>
  </si>
  <si>
    <t>11.  Capital stock issued with approval of Board of Gas and Electric Light Commissioners or the Department</t>
  </si>
  <si>
    <t xml:space="preserve">of Public Utilities since August 1, 1914, </t>
  </si>
  <si>
    <t xml:space="preserve">the date or dates on which the same was paid in, and the number of shares so sold and the amounts realized: </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</si>
  <si>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</si>
  <si>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</si>
  <si>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</si>
  <si>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Beginning</t>
  </si>
  <si>
    <t>Assets</t>
  </si>
  <si>
    <t>Net Change</t>
  </si>
  <si>
    <t>Balance</t>
  </si>
  <si>
    <t>During Year</t>
  </si>
  <si>
    <t>Investments</t>
  </si>
  <si>
    <t>101 - 113 Plant Investment (p 202)</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</si>
  <si>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</si>
  <si>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</si>
  <si>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</si>
  <si>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</si>
  <si>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</si>
  <si>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</si>
  <si>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</si>
  <si>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</si>
  <si>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</si>
  <si>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</si>
  <si>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</si>
  <si>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</si>
  <si>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</si>
  <si>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</si>
  <si>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</si>
  <si>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</si>
  <si>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</si>
  <si>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</si>
  <si>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</si>
  <si>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</si>
  <si>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</si>
  <si>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</si>
  <si>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</si>
  <si>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</si>
  <si>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</si>
  <si>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</si>
  <si>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</si>
  <si>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</si>
  <si>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</si>
  <si>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</si>
  <si>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</si>
  <si>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</si>
  <si>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</si>
  <si>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</si>
  <si>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</si>
  <si>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</si>
  <si>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</si>
  <si>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</si>
  <si>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</si>
  <si>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</si>
  <si>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</si>
  <si>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</si>
  <si>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</si>
  <si>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</si>
  <si>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</si>
  <si>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</si>
  <si>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</si>
  <si>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</si>
  <si>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</si>
  <si>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</si>
  <si>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</si>
  <si>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</si>
  <si>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</si>
  <si>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</si>
  <si>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</si>
  <si>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</si>
  <si>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</si>
  <si>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</si>
  <si>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</si>
  <si>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</si>
  <si>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</si>
  <si>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</si>
  <si>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</si>
  <si>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</si>
  <si>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</si>
  <si>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</si>
  <si>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</si>
  <si>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</si>
  <si>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</si>
  <si>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</si>
  <si>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</si>
  <si>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</si>
  <si>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</si>
  <si>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</si>
  <si>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</si>
  <si>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</si>
  <si>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</si>
  <si>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</si>
  <si>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</si>
  <si>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</si>
  <si>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</si>
  <si>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</si>
  <si>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</si>
  <si>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</si>
  <si>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</si>
  <si>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</si>
  <si>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</si>
  <si>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</si>
  <si>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</si>
  <si>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</si>
  <si>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</si>
  <si>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</si>
  <si>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</si>
  <si>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</si>
  <si>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</si>
  <si>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</si>
  <si>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</si>
  <si>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</si>
  <si>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</si>
  <si>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</si>
  <si>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</si>
  <si>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</si>
  <si>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</si>
  <si>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</si>
  <si>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</si>
  <si>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</si>
  <si>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</si>
  <si>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</si>
  <si>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</si>
  <si>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</si>
  <si>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</si>
  <si>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</si>
  <si>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</si>
  <si>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</si>
  <si>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</si>
  <si>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</si>
  <si>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</si>
  <si>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</si>
  <si>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</si>
  <si>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</si>
  <si>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</si>
  <si>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</si>
  <si>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</si>
  <si>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</si>
  <si>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</si>
  <si>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</si>
  <si>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</si>
  <si>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</si>
  <si>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</si>
  <si>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</si>
  <si>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</si>
  <si>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</si>
  <si>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</si>
  <si>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</si>
  <si>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</si>
  <si>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</si>
  <si>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</si>
  <si>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</si>
  <si>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</si>
  <si>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</si>
  <si>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</si>
  <si>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</si>
  <si>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</si>
  <si>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</si>
  <si>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</si>
  <si>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</si>
  <si>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</si>
  <si>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</si>
  <si>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</si>
  <si>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</si>
  <si>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</si>
  <si>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</si>
  <si>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</si>
  <si>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</si>
  <si>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</si>
  <si>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</si>
  <si>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</si>
  <si>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</si>
  <si>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</si>
  <si>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</si>
  <si>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</si>
  <si>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</si>
  <si>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</si>
  <si>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</si>
  <si>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</si>
  <si>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</si>
  <si>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</si>
  <si>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</si>
  <si>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</si>
  <si>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</si>
  <si>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</si>
  <si>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</si>
  <si>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</si>
  <si>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</si>
  <si>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</si>
  <si>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</si>
  <si>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</si>
  <si>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</si>
  <si>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</si>
  <si>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</si>
  <si>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</si>
  <si>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</si>
  <si>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</si>
  <si>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</si>
  <si>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</si>
  <si>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</si>
  <si>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</si>
  <si>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</si>
  <si>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</si>
  <si>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</si>
  <si>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</si>
  <si>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</si>
  <si>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</si>
  <si>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</si>
  <si>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</si>
  <si>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</si>
  <si>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</si>
  <si>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</si>
  <si>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</si>
  <si>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</si>
  <si>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</si>
  <si>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</si>
  <si>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</si>
  <si>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</si>
  <si>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</si>
  <si>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</si>
  <si>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</si>
  <si>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</si>
  <si>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</si>
  <si>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</si>
  <si>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</si>
  <si>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</si>
  <si>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</si>
  <si>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</si>
  <si>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</si>
  <si>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</si>
  <si>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</si>
  <si>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</si>
  <si>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</si>
  <si>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</si>
  <si>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</si>
  <si>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</si>
  <si>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</si>
  <si>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</si>
  <si>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1. Land owned by the Company.</t>
  </si>
  <si>
    <t>Location</t>
  </si>
  <si>
    <t>Use</t>
  </si>
  <si>
    <t xml:space="preserve">A. </t>
  </si>
  <si>
    <t xml:space="preserve">B. </t>
  </si>
  <si>
    <t xml:space="preserve">C. </t>
  </si>
  <si>
    <t>D.</t>
  </si>
  <si>
    <t>E.</t>
  </si>
  <si>
    <t>F.</t>
  </si>
  <si>
    <t>G.</t>
  </si>
  <si>
    <t>H.</t>
  </si>
  <si>
    <t>I.</t>
  </si>
  <si>
    <t>J.</t>
  </si>
  <si>
    <t>Area</t>
  </si>
  <si>
    <t>When Bought</t>
  </si>
  <si>
    <t>Cost</t>
  </si>
  <si>
    <t>2. Buildings owned by Company.</t>
  </si>
  <si>
    <t>When Built</t>
  </si>
  <si>
    <t>Size</t>
  </si>
  <si>
    <t>Material</t>
  </si>
  <si>
    <t>2. Watersheds owned by the Company.</t>
  </si>
  <si>
    <t>B.</t>
  </si>
  <si>
    <t>C.</t>
  </si>
  <si>
    <t>Remarks:</t>
  </si>
  <si>
    <t>4. Wells</t>
  </si>
  <si>
    <t>A.</t>
  </si>
  <si>
    <t>5. Give a full and complete description of the wells:</t>
  </si>
  <si>
    <t>6. Reservoirs</t>
  </si>
  <si>
    <t>2. BOILERS</t>
  </si>
  <si>
    <t>3. CHIMNEYS</t>
  </si>
  <si>
    <t>4. PUMPING ENGINES, STEAM-ACTUATED</t>
  </si>
  <si>
    <t>5. PUMPS, DRIVEN BY CONNECTED POWER</t>
  </si>
  <si>
    <t>6. Gas producers</t>
  </si>
  <si>
    <t>7. Internal combustion engines.</t>
  </si>
  <si>
    <t>Name of Builder</t>
  </si>
  <si>
    <t>When Installed</t>
  </si>
  <si>
    <t>Type of Drive</t>
  </si>
  <si>
    <t>Dimensions of Cylinders</t>
  </si>
  <si>
    <t>Diameter</t>
  </si>
  <si>
    <t>Stroke</t>
  </si>
  <si>
    <t>Rated H.P.</t>
  </si>
  <si>
    <t>8. ELECTRIC MOTORS, INCLUDING COST OF WIRING SWITCHES, ETC.</t>
  </si>
  <si>
    <t>9. WATER WHEELS AND TURBINES</t>
  </si>
  <si>
    <t>11. Station Log</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</si>
  <si>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</si>
  <si>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</si>
  <si>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</si>
  <si>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</si>
  <si>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</si>
  <si>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</si>
  <si>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</si>
  <si>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</si>
  <si>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</si>
  <si>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</si>
  <si>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</si>
  <si>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</si>
  <si>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</si>
  <si>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</si>
  <si>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</si>
  <si>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15. Date of same</t>
  </si>
  <si>
    <t>18. Kind of coal</t>
  </si>
  <si>
    <t>24. Average price of electric power per Kwhr</t>
  </si>
  <si>
    <t>K.W. Hrs.</t>
  </si>
  <si>
    <t>1. Mains.</t>
  </si>
  <si>
    <t>6. Water towers or stand pipes</t>
  </si>
  <si>
    <t>7. Services</t>
  </si>
  <si>
    <t>14. Gates and valves</t>
  </si>
  <si>
    <t>17. If not, under what arrangements were they purchased and installed?</t>
  </si>
  <si>
    <t>20. If not, under what arrangements were they purchased and installed?</t>
  </si>
  <si>
    <t>In Use</t>
  </si>
  <si>
    <t>Maker</t>
  </si>
  <si>
    <t>Type</t>
  </si>
  <si>
    <t>13. CUSTOMERS</t>
  </si>
  <si>
    <t>Attach to the Return a printed copy of all schedules of rates and of the rules and regulations</t>
  </si>
  <si>
    <t>President</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</si>
  <si>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</si>
  <si>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</si>
  <si>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</si>
  <si>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</si>
  <si>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</si>
  <si>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</si>
  <si>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</si>
  <si>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</si>
  <si>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</si>
  <si>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</si>
  <si>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</si>
  <si>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</si>
  <si>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</si>
  <si>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</si>
  <si>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</si>
  <si>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</si>
  <si>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</si>
  <si>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</si>
  <si>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</si>
  <si>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</si>
  <si>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</si>
  <si>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</si>
  <si>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</si>
  <si>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</si>
  <si>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</si>
  <si>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</si>
  <si>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</si>
  <si>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</si>
  <si>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</si>
  <si>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</si>
  <si>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</si>
  <si>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</si>
  <si>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</si>
  <si>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</si>
  <si>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</si>
  <si>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</si>
  <si>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</si>
  <si>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</si>
  <si>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</si>
  <si>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</si>
  <si>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</si>
  <si>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</si>
  <si>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</si>
  <si>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</si>
  <si>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</si>
  <si>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</si>
  <si>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</si>
  <si>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</si>
  <si>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</si>
  <si>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</si>
  <si>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</si>
  <si>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Assessed Value of Other Property</t>
  </si>
  <si>
    <t>OF</t>
  </si>
  <si>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</si>
  <si>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</si>
  <si>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</si>
  <si>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</si>
  <si>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</si>
  <si>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</si>
  <si>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</si>
  <si>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</si>
  <si>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</si>
  <si>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</si>
  <si>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</si>
  <si>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</si>
  <si>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</si>
  <si>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</si>
  <si>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</si>
  <si>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</si>
  <si>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</si>
  <si>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</si>
  <si>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</si>
  <si>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</si>
  <si>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</si>
  <si>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</si>
  <si>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</si>
  <si>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</si>
  <si>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</si>
  <si>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</si>
  <si>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</si>
  <si>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</si>
  <si>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</si>
  <si>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</si>
  <si>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</si>
  <si>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</si>
  <si>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</si>
  <si>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</si>
  <si>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</si>
  <si>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</si>
  <si>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</si>
  <si>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</si>
  <si>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</si>
  <si>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</si>
  <si>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</si>
  <si>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</si>
  <si>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</si>
  <si>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</si>
  <si>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</si>
  <si>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</si>
  <si>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</si>
  <si>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</si>
  <si>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</si>
  <si>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</si>
  <si>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</si>
  <si>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</si>
  <si>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</si>
  <si>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</si>
  <si>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</si>
  <si>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</si>
  <si>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</si>
  <si>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</si>
  <si>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</si>
  <si>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</si>
  <si>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</si>
  <si>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</si>
  <si>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</si>
  <si>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</si>
  <si>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</si>
  <si>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</si>
  <si>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Amuont of</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</si>
  <si>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</si>
  <si>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</si>
  <si>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</si>
  <si>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</si>
  <si>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</si>
  <si>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</si>
  <si>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</si>
  <si>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</si>
  <si>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</si>
  <si>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</si>
  <si>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</si>
  <si>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</si>
  <si>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</si>
  <si>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</si>
  <si>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</si>
  <si>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</si>
  <si>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</si>
  <si>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</si>
  <si>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</si>
  <si>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</si>
  <si>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</si>
  <si>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</si>
  <si>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</si>
  <si>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</si>
  <si>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</si>
  <si>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</si>
  <si>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</si>
  <si>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</si>
  <si>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</si>
  <si>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</si>
  <si>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</si>
  <si>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</si>
  <si>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</si>
  <si>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</si>
  <si>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</si>
  <si>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</si>
  <si>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</si>
  <si>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</si>
  <si>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</si>
  <si>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</si>
  <si>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</si>
  <si>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</si>
  <si>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</si>
  <si>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</si>
  <si>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</si>
  <si>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</si>
  <si>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</si>
  <si>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</si>
  <si>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</si>
  <si>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</si>
  <si>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</si>
  <si>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</si>
  <si>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</si>
  <si>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</si>
  <si>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</si>
  <si>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</si>
  <si>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</si>
  <si>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</si>
  <si>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</si>
  <si>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</si>
  <si>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</si>
  <si>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</si>
  <si>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</si>
  <si>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</si>
  <si>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</si>
  <si>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</si>
  <si>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</si>
  <si>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</si>
  <si>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</si>
  <si>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</si>
  <si>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</si>
  <si>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</si>
  <si>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</si>
  <si>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</si>
  <si>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</si>
  <si>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</si>
  <si>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</si>
  <si>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</si>
  <si>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</si>
  <si>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</si>
  <si>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</si>
  <si>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</si>
  <si>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</si>
  <si>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</si>
  <si>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</si>
  <si>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</si>
  <si>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</si>
  <si>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</si>
  <si>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</si>
  <si>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</si>
  <si>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</si>
  <si>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</si>
  <si>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</si>
  <si>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</si>
  <si>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</si>
  <si>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State the operating expenses of the respondent for the year ended December 321, classifying them in</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</si>
  <si>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</si>
  <si>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</si>
  <si>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</si>
  <si>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</si>
  <si>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</si>
  <si>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</si>
  <si>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</si>
  <si>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</si>
  <si>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</si>
  <si>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</si>
  <si>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</si>
  <si>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</si>
  <si>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</si>
  <si>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</si>
  <si>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</si>
  <si>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</si>
  <si>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</si>
  <si>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</si>
  <si>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</si>
  <si>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</si>
  <si>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</si>
  <si>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</si>
  <si>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</si>
  <si>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</si>
  <si>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</si>
  <si>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</si>
  <si>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</si>
  <si>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</si>
  <si>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</si>
  <si>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</si>
  <si>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</si>
  <si>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</si>
  <si>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</si>
  <si>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</si>
  <si>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</si>
  <si>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</si>
  <si>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</si>
  <si>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</si>
  <si>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</si>
  <si>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</si>
  <si>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</si>
  <si>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</si>
  <si>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</si>
  <si>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</si>
  <si>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</si>
  <si>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</si>
  <si>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</si>
  <si>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</si>
  <si>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</si>
  <si>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</si>
  <si>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</si>
  <si>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</si>
  <si>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</si>
  <si>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</si>
  <si>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</si>
  <si>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</si>
  <si>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</si>
  <si>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</si>
  <si>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</si>
  <si>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</si>
  <si>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</si>
  <si>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</si>
  <si>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</si>
  <si>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</si>
  <si>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</si>
  <si>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</si>
  <si>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</si>
  <si>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</si>
  <si>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</si>
  <si>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</si>
  <si>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</si>
  <si>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</si>
  <si>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</si>
  <si>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</si>
  <si>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</si>
  <si>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</si>
  <si>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</si>
  <si>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</si>
  <si>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</si>
  <si>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</si>
  <si>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</si>
  <si>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</si>
  <si>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</si>
  <si>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</si>
  <si>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</si>
  <si>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</si>
  <si>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</si>
  <si>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</si>
  <si>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</si>
  <si>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</si>
  <si>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</si>
  <si>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</si>
  <si>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</si>
  <si>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</si>
  <si>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</si>
  <si>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</si>
  <si>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</si>
  <si>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</si>
  <si>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</si>
  <si>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</si>
  <si>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</si>
  <si>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</si>
  <si>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</si>
  <si>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</si>
  <si>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</si>
  <si>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</si>
  <si>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</si>
  <si>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</si>
  <si>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</si>
  <si>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</si>
  <si>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</si>
  <si>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</si>
  <si>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</si>
  <si>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</si>
  <si>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</si>
  <si>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</si>
  <si>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</si>
  <si>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</si>
  <si>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 xml:space="preserve">    ________ percent allownace for slip _______</t>
  </si>
  <si>
    <t>17. Average pressure in mains ____________lbs. per sq. in. __________</t>
  </si>
  <si>
    <t>PUMPING INFORMATION - Concluded</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</si>
  <si>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</si>
  <si>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</si>
  <si>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</si>
  <si>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</si>
  <si>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</si>
  <si>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</si>
  <si>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</si>
  <si>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</si>
  <si>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</si>
  <si>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</si>
  <si>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</si>
  <si>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</si>
  <si>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</si>
  <si>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</si>
  <si>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</si>
  <si>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</si>
  <si>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</si>
  <si>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</si>
  <si>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</si>
  <si>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</si>
  <si>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</si>
  <si>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</si>
  <si>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</si>
  <si>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</si>
  <si>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</si>
  <si>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</si>
  <si>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</si>
  <si>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</si>
  <si>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</si>
  <si>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</si>
  <si>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</si>
  <si>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</si>
  <si>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</si>
  <si>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</si>
  <si>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</si>
  <si>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</si>
  <si>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</si>
  <si>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</si>
  <si>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</si>
  <si>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</si>
  <si>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</si>
  <si>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14. Hydrants, Public</t>
  </si>
  <si>
    <t>Hose</t>
  </si>
  <si>
    <t>Outlets</t>
  </si>
  <si>
    <t>18. Hydrants, Private</t>
  </si>
  <si>
    <t>21. Meters owned by company*</t>
  </si>
  <si>
    <t>** These meters should include those that are fit for use only.</t>
  </si>
  <si>
    <t>Size,</t>
  </si>
  <si>
    <t>Condemned</t>
  </si>
  <si>
    <t>Since and</t>
  </si>
  <si>
    <t>Number at Beginning of Year</t>
  </si>
  <si>
    <t>On Hand**</t>
  </si>
  <si>
    <t>Bought</t>
  </si>
  <si>
    <t>Number at Close of Year</t>
  </si>
  <si>
    <t>DISTRIBUTION INFORMATION - Concluded</t>
  </si>
  <si>
    <t>25. Meters owned by company as of December 31</t>
  </si>
  <si>
    <t>Supplied at</t>
  </si>
  <si>
    <t>Number Being</t>
  </si>
  <si>
    <t>Discontinued</t>
  </si>
  <si>
    <t>Connected</t>
  </si>
  <si>
    <t>gals.</t>
  </si>
  <si>
    <t>percent of total consumption</t>
  </si>
  <si>
    <t>Name of City, Town, or District</t>
  </si>
  <si>
    <t>Number of Customers as of December 31</t>
  </si>
  <si>
    <t>Per faucet, per year</t>
  </si>
  <si>
    <t>By meter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</si>
  <si>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</si>
  <si>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</si>
  <si>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</si>
  <si>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</si>
  <si>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</si>
  <si>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</si>
  <si>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</si>
  <si>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</si>
  <si>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</si>
  <si>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</si>
  <si>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</si>
  <si>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</si>
  <si>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</si>
  <si>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</si>
  <si>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</si>
  <si>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Minimum charge</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</si>
  <si>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</si>
  <si>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</si>
  <si>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</si>
  <si>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</si>
  <si>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</si>
  <si>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</si>
  <si>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</si>
  <si>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</si>
  <si>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</si>
  <si>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</si>
  <si>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</si>
  <si>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</si>
  <si>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</si>
  <si>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</si>
  <si>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</si>
  <si>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</si>
  <si>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</si>
  <si>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</si>
  <si>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</si>
  <si>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</si>
  <si>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</si>
  <si>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</si>
  <si>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</si>
  <si>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</si>
  <si>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</si>
  <si>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</si>
  <si>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</si>
  <si>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</si>
  <si>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</si>
  <si>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</si>
  <si>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</si>
  <si>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</si>
  <si>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</si>
  <si>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</si>
  <si>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</si>
  <si>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</si>
  <si>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t>
  </si>
  <si>
    <t>CONSUMPTION INFORMATION - Concluded</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</si>
  <si>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</si>
  <si>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</si>
  <si>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</si>
  <si>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</si>
  <si>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</si>
  <si>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</si>
  <si>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</si>
  <si>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</si>
  <si>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</si>
  <si>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</si>
  <si>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r>
      <t xml:space="preserve">For the Year Ended December 31, </t>
    </r>
    <r>
      <rPr>
        <b/>
        <sz val="14"/>
        <color rgb="FF0070C0"/>
        <rFont val="Times New Roman"/>
        <family val="1"/>
      </rPr>
      <t>2015</t>
    </r>
  </si>
  <si>
    <t>John C. Stevenson</t>
  </si>
  <si>
    <t>Executive Vice President</t>
  </si>
  <si>
    <t>Clerk</t>
  </si>
  <si>
    <t>William B. Stevenson</t>
  </si>
  <si>
    <t>Coralie D. Stevenson</t>
  </si>
  <si>
    <t>29 Locust Drive, Bedford, NY 10506</t>
  </si>
  <si>
    <t>None</t>
  </si>
  <si>
    <t>662 Main Rd., Granville, MA  01034</t>
  </si>
  <si>
    <t>29 Locust Drive, Bedford, NY  10506</t>
  </si>
  <si>
    <t>662 Main Road, Granville, MA  01034</t>
  </si>
  <si>
    <t>William H. Stevenson</t>
  </si>
  <si>
    <t xml:space="preserve">1.  Full corporate title company,Granville Centre Water Company </t>
  </si>
  <si>
    <t>Telephone No. 914-234-7459</t>
  </si>
  <si>
    <t>2.  Location of principal business office, 29 Locust Drive, Bedford, NY  10506</t>
  </si>
  <si>
    <t xml:space="preserve">3.  Date of organization,  July 5, 1910   </t>
  </si>
  <si>
    <t>4. Date of incorporation,  May 5, 1910</t>
  </si>
  <si>
    <t>6.  If under special law, give chapter and year of act,  Chapter 486, Acts of 1910</t>
  </si>
  <si>
    <t>8.  Territory covered by charter rights,Town of Granville for franchise to supply water -  part of town for water rights</t>
  </si>
  <si>
    <t>each           $3300</t>
  </si>
  <si>
    <t>33 shares of par value of $100</t>
  </si>
  <si>
    <t>D.P.U. No. NONE</t>
  </si>
  <si>
    <t>Joseph M. Houser, Jr. Westfield, MA     $1075</t>
  </si>
  <si>
    <t>14.  Date when Company first began to distribute and sell water  November 10, 1910</t>
  </si>
  <si>
    <t>15.  Total number of stockholders,  7</t>
  </si>
  <si>
    <t>16. Number of stockholders resident in Massachusetts,   3</t>
  </si>
  <si>
    <t>17. Amount of stock held in Massachusetts, number of shares  11.25</t>
  </si>
  <si>
    <t>amount, $1125</t>
  </si>
  <si>
    <t>Watershed, Wells, Cistern, Storage Tank</t>
  </si>
  <si>
    <t>Church Cross Road, Granville, MA</t>
  </si>
  <si>
    <t>157 Blandford Road, Granville, MA</t>
  </si>
  <si>
    <t>87 Blandford Road, Granville, MA</t>
  </si>
  <si>
    <t>28.25 Acres</t>
  </si>
  <si>
    <t>1.50 Acres</t>
  </si>
  <si>
    <t>Watershed</t>
  </si>
  <si>
    <t>Watershed, Wells, Cistern</t>
  </si>
  <si>
    <t>4.5 Acres</t>
  </si>
  <si>
    <t>22.4 Acres</t>
  </si>
  <si>
    <t>146.9 Rods</t>
  </si>
  <si>
    <t>Pump House</t>
  </si>
  <si>
    <t>5' x 7 x 8''</t>
  </si>
  <si>
    <t>Concrete/Wood</t>
  </si>
  <si>
    <t>157 Blandford Road, Granville, Ma</t>
  </si>
  <si>
    <t>Church Cross Road, Granville, Ma</t>
  </si>
  <si>
    <t>1.5 Acres</t>
  </si>
  <si>
    <t>NONE - Except on land owned by Company</t>
  </si>
  <si>
    <t>Springs and wells are owned by the Company and inspected quarterly.</t>
  </si>
  <si>
    <t>Reserve Cistern is inspected annually and storage tank is inspected quarterly.</t>
  </si>
  <si>
    <t>System is inspected by MassDEP in Sanitary Survey - August 5, 2015.</t>
  </si>
  <si>
    <t>Coliform tests performed monthly.</t>
  </si>
  <si>
    <t>Other testsperformed according to MassDEP schedule.</t>
  </si>
  <si>
    <t>Granville</t>
  </si>
  <si>
    <t>12' x 8'</t>
  </si>
  <si>
    <t>8'</t>
  </si>
  <si>
    <t>8' diameter</t>
  </si>
  <si>
    <t>10'</t>
  </si>
  <si>
    <t>Covered</t>
  </si>
  <si>
    <t xml:space="preserve">Covered </t>
  </si>
  <si>
    <t>10' x 8'</t>
  </si>
  <si>
    <t>4'</t>
  </si>
  <si>
    <t>Granvlle</t>
  </si>
  <si>
    <t>10' diameter</t>
  </si>
  <si>
    <t>8" diameter</t>
  </si>
  <si>
    <t>150'</t>
  </si>
  <si>
    <t>Four of the above are covered springs.  The 150' well is an artesian well.</t>
  </si>
  <si>
    <t xml:space="preserve">32 ' diameter x 10' deep </t>
  </si>
  <si>
    <t xml:space="preserve">Cistern is 32' diameter by 10' deep,  masonry construction, sand floor, with reinforced concrete roof. </t>
  </si>
  <si>
    <t>The cistern currently serves as emergency storage to a 15,000 gal fiberglas tank.</t>
  </si>
  <si>
    <t>The tank was installed on June 10, 2005.</t>
  </si>
  <si>
    <t>Gravity by 6"mainfrom storage tank.  Water pumped from 150' deep well installed in 1953.</t>
  </si>
  <si>
    <t>89 Blandford Road</t>
  </si>
  <si>
    <t>Submersible</t>
  </si>
  <si>
    <t>2 hp</t>
  </si>
  <si>
    <t>Goulds</t>
  </si>
  <si>
    <t>electric</t>
  </si>
  <si>
    <t>motor</t>
  </si>
  <si>
    <t>28,800 gal.</t>
  </si>
  <si>
    <t xml:space="preserve">should be addressed regarding this report:   John C. Stevenson                           </t>
  </si>
  <si>
    <r>
      <t xml:space="preserve">Official title:  President    </t>
    </r>
    <r>
      <rPr>
        <b/>
        <sz val="12"/>
        <rFont val="Times New Roman"/>
        <family val="1"/>
      </rPr>
      <t xml:space="preserve"> </t>
    </r>
    <r>
      <rPr>
        <sz val="12"/>
        <rFont val="Times New Roman"/>
        <family val="1"/>
      </rPr>
      <t xml:space="preserve">                     </t>
    </r>
  </si>
  <si>
    <t>Office Address:  29 Locust Drive, Bedford, NY  10506</t>
  </si>
  <si>
    <t>NONE</t>
  </si>
  <si>
    <t>89 Blandford Rd.</t>
  </si>
  <si>
    <t>Granville, MA</t>
  </si>
  <si>
    <t>AC  1 Phase</t>
  </si>
  <si>
    <t>16. Range of pressure in main  __________34_____ lbs. to ____42_______ lbs.</t>
  </si>
  <si>
    <t>6"</t>
  </si>
  <si>
    <t>Cast Iron</t>
  </si>
  <si>
    <t>2. Cost of repairs per mile of pipe, including valves   NONE</t>
  </si>
  <si>
    <t>3. Number of leaks in mains, during the year  ONE</t>
  </si>
  <si>
    <t>4. Number of leaks per mile  ONE</t>
  </si>
  <si>
    <t>5. Length of mains less than 4 inches in diameter  NONE</t>
  </si>
  <si>
    <t>3/4 "</t>
  </si>
  <si>
    <t>COPPER</t>
  </si>
  <si>
    <t>8. Average length of service pipe  65'</t>
  </si>
  <si>
    <t>9. Average cost of service laid during the year, $ 0.00</t>
  </si>
  <si>
    <t>10. Percentage of services that are metered,  100%</t>
  </si>
  <si>
    <t>11. Percentage in income that is metered,  100%</t>
  </si>
  <si>
    <t>12. Leaks in service during the year,  3</t>
  </si>
  <si>
    <t xml:space="preserve">13. Are service pipes paid for by consumers, in whole or in part and to what extent? 100%  paid by </t>
  </si>
  <si>
    <t>Gate</t>
  </si>
  <si>
    <t>Blow off</t>
  </si>
  <si>
    <t xml:space="preserve">                                 3/4"'</t>
  </si>
  <si>
    <t xml:space="preserve">                                    6"</t>
  </si>
  <si>
    <t>2"</t>
  </si>
  <si>
    <t xml:space="preserve">                                   2"</t>
  </si>
  <si>
    <t>Air Vent</t>
  </si>
  <si>
    <t>Shut Off</t>
  </si>
  <si>
    <t>2.5"</t>
  </si>
  <si>
    <t>16. Were all of the above hydrants purchased and installed at the expense of the company? YES</t>
  </si>
  <si>
    <t>23. If so, was the cost the actual cost or some assumed or average cost?  Actual</t>
  </si>
  <si>
    <t>24. Are any of these meters paid for by consumers, and to what extent?  No</t>
  </si>
  <si>
    <t>Neptune</t>
  </si>
  <si>
    <t>Trident</t>
  </si>
  <si>
    <t>Badger</t>
  </si>
  <si>
    <t>5/8"</t>
  </si>
  <si>
    <t>12. Consumption metered,   100%</t>
  </si>
  <si>
    <t>1. Estimated total population of territory covered by franchise   900</t>
  </si>
  <si>
    <t>2. Estimated population reached by the distributing system   90</t>
  </si>
  <si>
    <t>3. Estimated population actually supplied  75</t>
  </si>
  <si>
    <t>4. Total consumption during the year   2,789;401</t>
  </si>
  <si>
    <t>5. Average daily consumption      7642</t>
  </si>
  <si>
    <t>6. Day on which the greatest amount was pumped        N/A</t>
  </si>
  <si>
    <t>7. Gallons pumped on above day   N/A</t>
  </si>
  <si>
    <t>8. Week during which greatest amount was pumped   N/A</t>
  </si>
  <si>
    <t>9.  Gallons pumped during above week    N/A</t>
  </si>
  <si>
    <t xml:space="preserve">10. Gallons per day per service   225  </t>
  </si>
  <si>
    <t>11. Consumption metered     2,789,401</t>
  </si>
  <si>
    <t>Granville Centre, MA</t>
  </si>
  <si>
    <r>
      <t xml:space="preserve">14.  Rates in Effect December 31, </t>
    </r>
    <r>
      <rPr>
        <sz val="11"/>
        <color rgb="FF0070C0"/>
        <rFont val="Calibri"/>
        <family val="2"/>
        <scheme val="minor"/>
      </rPr>
      <t>2015</t>
    </r>
  </si>
  <si>
    <t xml:space="preserve">   $45 per quarter (allowance 7800 gallons per six months)</t>
  </si>
  <si>
    <t xml:space="preserve">   $1.00 per 1000 gallons in excess of 7800 gallons per six months</t>
  </si>
  <si>
    <t>what fines are charged for delayed payment    NONE</t>
  </si>
  <si>
    <t>Are payments required in advance?    YES</t>
  </si>
  <si>
    <t>When are meters read and bills rendered?   Quarterly on 1/1, 4/1, 7/1 and 10/1</t>
  </si>
  <si>
    <t>showing pine tree watershed</t>
  </si>
  <si>
    <t xml:space="preserve">        customer?    YES</t>
  </si>
  <si>
    <t>22. Has the plant been debited with the first cost of installing the meters in use at close of year, above stated? YES</t>
  </si>
  <si>
    <t>19. Were the above hydrants purchsaed and installed at the expense of the company? YES</t>
  </si>
  <si>
    <t>J. Stevenson</t>
  </si>
  <si>
    <t>various</t>
  </si>
  <si>
    <t>Demand</t>
  </si>
  <si>
    <t>unsecured</t>
  </si>
  <si>
    <t>Real Estate</t>
  </si>
  <si>
    <t>Corporate Tax</t>
  </si>
  <si>
    <t xml:space="preserve">                                              GRANVILLE CENTRE WATER COMPANY</t>
  </si>
  <si>
    <t>2 Brentwood Drive , East Hanover, NJ  07936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</si>
</sst>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_(* #,##0.0_);_(* \(#,##0.0\);_(* &quot;-&quot;??_);_(@_)"/>
  </numFmts>
  <fonts count="27"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sz val="11"/>
      <color rgb="FF0070C0"/>
      <name val="Calibri"/>
      <family val="2"/>
      <scheme val="minor"/>
    </font>
    <font>
      <b/>
      <sz val="12"/>
      <name val="Times New Roman"/>
      <family val="1"/>
    </font>
    <font>
      <sz val="12"/>
      <color theme="3" tint="0.39997558519241921"/>
      <name val="Times New Roman"/>
      <family val="1"/>
    </font>
    <font>
      <sz val="14"/>
      <name val="Times New Roman"/>
      <family val="1"/>
    </font>
    <font>
      <sz val="14"/>
      <color theme="1"/>
      <name val="Times New Roman"/>
      <family val="1"/>
    </font>
    <font>
      <b/>
      <u/>
      <sz val="14"/>
      <name val="Times New Roman"/>
      <family val="1"/>
    </font>
    <font>
      <b/>
      <sz val="14"/>
      <name val="Times New Roman"/>
      <family val="1"/>
    </font>
    <font>
      <b/>
      <sz val="14"/>
      <color rgb="FF0070C0"/>
      <name val="Times New Roman"/>
      <family val="1"/>
    </font>
    <font>
      <b/>
      <sz val="14"/>
      <color theme="1"/>
      <name val="Times New Roman"/>
      <family val="1"/>
    </font>
    <font>
      <sz val="10"/>
      <name val="Arial"/>
      <family val="2"/>
    </font>
    <font>
      <sz val="10"/>
      <name val="Arial"/>
      <family val="2"/>
    </font>
    <font>
      <sz val="9"/>
      <name val="Times New Roman"/>
      <family val="1"/>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43" fontId="25" fillId="0" borderId="0" applyFont="0" applyFill="0" applyBorder="0" applyAlignment="0" applyProtection="0"/>
  </cellStyleXfs>
  <cellXfs count="700">
    <xf numFmtId="0" fontId="0" fillId="0" borderId="0" xfId="0"/>
    <xf numFmtId="0" fontId="0" fillId="0" borderId="0" xfId="0" applyAlignment="1">
      <alignment horizontal="center"/>
    </xf>
    <xf numFmtId="0" fontId="0" fillId="0" borderId="0" xfId="0" applyBorder="1"/>
    <xf numFmtId="0" fontId="0" fillId="0" borderId="22" xfId="0" applyBorder="1"/>
    <xf numFmtId="0" fontId="6" fillId="0" borderId="0" xfId="0" applyFont="1"/>
    <xf numFmtId="0" fontId="6" fillId="0" borderId="20" xfId="0" applyFont="1" applyBorder="1"/>
    <xf numFmtId="0" fontId="6" fillId="0" borderId="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164" fontId="0" fillId="0" borderId="16" xfId="1" applyNumberFormat="1" applyFont="1" applyBorder="1"/>
    <xf numFmtId="164" fontId="0" fillId="0" borderId="24" xfId="1" applyNumberFormat="1" applyFont="1" applyBorder="1"/>
    <xf numFmtId="0" fontId="0" fillId="0" borderId="6" xfId="0" applyBorder="1" applyAlignment="1">
      <alignment horizontal="right"/>
    </xf>
    <xf numFmtId="164" fontId="0" fillId="0" borderId="25" xfId="1" applyNumberFormat="1" applyFont="1" applyBorder="1"/>
    <xf numFmtId="0" fontId="0" fillId="0" borderId="0" xfId="0" applyBorder="1" applyAlignment="1">
      <alignment horizontal="left"/>
    </xf>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applyBorder="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164" fontId="9" fillId="0" borderId="20" xfId="1" applyNumberFormat="1" applyFont="1" applyFill="1" applyBorder="1"/>
    <xf numFmtId="0" fontId="9" fillId="0" borderId="20" xfId="0" applyFont="1" applyBorder="1" applyAlignment="1">
      <alignment horizontal="right"/>
    </xf>
    <xf numFmtId="164" fontId="9" fillId="0" borderId="14" xfId="1" applyNumberFormat="1" applyFont="1" applyBorder="1"/>
    <xf numFmtId="43" fontId="9" fillId="0" borderId="20" xfId="1" applyNumberFormat="1" applyFont="1" applyBorder="1"/>
    <xf numFmtId="0" fontId="9" fillId="0" borderId="20" xfId="0" applyFont="1" applyBorder="1" applyAlignment="1">
      <alignment horizontal="left"/>
    </xf>
    <xf numFmtId="164" fontId="9" fillId="0" borderId="5" xfId="1" applyNumberFormat="1" applyFont="1" applyFill="1" applyBorder="1"/>
    <xf numFmtId="164" fontId="9" fillId="0" borderId="5" xfId="1" applyNumberFormat="1" applyFont="1" applyBorder="1"/>
    <xf numFmtId="164" fontId="9" fillId="0" borderId="26" xfId="1" applyNumberFormat="1" applyFont="1" applyBorder="1"/>
    <xf numFmtId="0" fontId="9" fillId="0" borderId="5" xfId="0" applyFont="1" applyBorder="1" applyAlignment="1">
      <alignment horizontal="right"/>
    </xf>
    <xf numFmtId="0" fontId="9" fillId="0" borderId="0" xfId="0" applyFont="1" applyBorder="1"/>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164" fontId="10" fillId="0" borderId="20" xfId="1" applyNumberFormat="1" applyFont="1" applyBorder="1"/>
    <xf numFmtId="0" fontId="10" fillId="0" borderId="0" xfId="0" applyFont="1" applyAlignment="1">
      <alignment horizontal="left"/>
    </xf>
    <xf numFmtId="164" fontId="10" fillId="0" borderId="7" xfId="1" applyNumberFormat="1" applyFont="1" applyBorder="1"/>
    <xf numFmtId="0" fontId="10" fillId="0" borderId="0" xfId="0" applyFont="1" applyAlignment="1">
      <alignment horizontal="right"/>
    </xf>
    <xf numFmtId="164" fontId="10" fillId="0" borderId="19" xfId="1" applyNumberFormat="1" applyFont="1" applyBorder="1"/>
    <xf numFmtId="164" fontId="10" fillId="0" borderId="23" xfId="1" applyNumberFormat="1" applyFont="1" applyBorder="1"/>
    <xf numFmtId="164" fontId="10" fillId="0" borderId="5" xfId="1" applyNumberFormat="1" applyFont="1" applyBorder="1"/>
    <xf numFmtId="0" fontId="10" fillId="0" borderId="0" xfId="0" applyFont="1" applyBorder="1" applyAlignment="1">
      <alignment horizontal="right"/>
    </xf>
    <xf numFmtId="164" fontId="10" fillId="0" borderId="24" xfId="1" applyNumberFormat="1" applyFont="1" applyBorder="1"/>
    <xf numFmtId="0" fontId="10" fillId="0" borderId="23"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3" xfId="0" applyFont="1" applyBorder="1" applyAlignment="1">
      <alignment horizontal="center"/>
    </xf>
    <xf numFmtId="0" fontId="12" fillId="0" borderId="20" xfId="0" applyFont="1" applyBorder="1" applyAlignment="1">
      <alignment horizontal="center"/>
    </xf>
    <xf numFmtId="164" fontId="12" fillId="0" borderId="20" xfId="1" applyNumberFormat="1" applyFont="1" applyBorder="1"/>
    <xf numFmtId="164" fontId="12" fillId="0" borderId="21" xfId="1" applyNumberFormat="1" applyFont="1" applyBorder="1"/>
    <xf numFmtId="0" fontId="12" fillId="0" borderId="20" xfId="0" applyFont="1" applyBorder="1"/>
    <xf numFmtId="164" fontId="12" fillId="0" borderId="20" xfId="1" applyNumberFormat="1" applyFont="1" applyFill="1" applyBorder="1"/>
    <xf numFmtId="0" fontId="12" fillId="0" borderId="20" xfId="0" applyFont="1" applyBorder="1" applyAlignment="1">
      <alignment horizontal="right"/>
    </xf>
    <xf numFmtId="164" fontId="12" fillId="0" borderId="14" xfId="1" applyNumberFormat="1" applyFont="1" applyBorder="1"/>
    <xf numFmtId="164" fontId="12" fillId="0" borderId="7" xfId="1" applyNumberFormat="1" applyFont="1" applyBorder="1"/>
    <xf numFmtId="0" fontId="12" fillId="0" borderId="23" xfId="0" applyFont="1" applyBorder="1" applyAlignment="1">
      <alignment horizontal="right"/>
    </xf>
    <xf numFmtId="164" fontId="12" fillId="0" borderId="28" xfId="1" applyNumberFormat="1" applyFont="1" applyBorder="1"/>
    <xf numFmtId="164" fontId="12" fillId="0" borderId="27" xfId="1" applyNumberFormat="1" applyFont="1" applyBorder="1"/>
    <xf numFmtId="0" fontId="12" fillId="0" borderId="0" xfId="0" applyFont="1" applyBorder="1" applyAlignment="1">
      <alignment horizontal="center"/>
    </xf>
    <xf numFmtId="0" fontId="12" fillId="0" borderId="0" xfId="0" applyFont="1" applyBorder="1" applyAlignment="1">
      <alignment horizontal="right"/>
    </xf>
    <xf numFmtId="164" fontId="12" fillId="0" borderId="0" xfId="1" applyNumberFormat="1" applyFont="1" applyBorder="1"/>
    <xf numFmtId="0" fontId="12" fillId="0" borderId="0" xfId="0" applyFont="1" applyFill="1" applyBorder="1"/>
    <xf numFmtId="164" fontId="12" fillId="0" borderId="2" xfId="1" applyNumberFormat="1" applyFont="1" applyBorder="1" applyAlignment="1">
      <alignment horizontal="center"/>
    </xf>
    <xf numFmtId="164" fontId="12" fillId="0" borderId="19" xfId="1" applyNumberFormat="1" applyFont="1" applyBorder="1" applyAlignment="1">
      <alignment horizontal="center"/>
    </xf>
    <xf numFmtId="164" fontId="12" fillId="0" borderId="5" xfId="1" applyNumberFormat="1" applyFont="1" applyBorder="1" applyAlignment="1">
      <alignment horizontal="center"/>
    </xf>
    <xf numFmtId="164" fontId="12" fillId="0" borderId="23" xfId="1" applyNumberFormat="1" applyFont="1" applyBorder="1" applyAlignment="1">
      <alignment horizontal="center"/>
    </xf>
    <xf numFmtId="164" fontId="12" fillId="2" borderId="20" xfId="1" applyNumberFormat="1" applyFont="1" applyFill="1" applyBorder="1"/>
    <xf numFmtId="164" fontId="12" fillId="2" borderId="21" xfId="1" applyNumberFormat="1" applyFont="1" applyFill="1" applyBorder="1"/>
    <xf numFmtId="164" fontId="12" fillId="0" borderId="23" xfId="1" applyNumberFormat="1" applyFont="1" applyBorder="1"/>
    <xf numFmtId="0" fontId="0" fillId="0" borderId="15" xfId="0" applyBorder="1"/>
    <xf numFmtId="0" fontId="13" fillId="0" borderId="20" xfId="0" applyFont="1" applyBorder="1"/>
    <xf numFmtId="0" fontId="13" fillId="0" borderId="0" xfId="0" applyFont="1" applyBorder="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11" fillId="0" borderId="0" xfId="0" applyFont="1"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0" fontId="0" fillId="0" borderId="2" xfId="0" applyBorder="1" applyAlignment="1">
      <alignment horizontal="center" wrapText="1"/>
    </xf>
    <xf numFmtId="164" fontId="10" fillId="0" borderId="0" xfId="0" applyNumberFormat="1" applyFont="1" applyBorder="1"/>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165" fontId="6" fillId="0" borderId="0" xfId="0" applyNumberFormat="1" applyFont="1" applyBorder="1"/>
    <xf numFmtId="164" fontId="6" fillId="0" borderId="2" xfId="1" applyNumberFormat="1"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2" xfId="2" applyNumberFormat="1" applyFont="1" applyBorder="1"/>
    <xf numFmtId="165" fontId="0" fillId="0" borderId="14" xfId="0" applyNumberFormat="1" applyBorder="1"/>
    <xf numFmtId="165" fontId="0" fillId="0" borderId="5" xfId="0" applyNumberFormat="1" applyBorder="1"/>
    <xf numFmtId="165" fontId="0" fillId="0" borderId="0" xfId="0" applyNumberFormat="1"/>
    <xf numFmtId="164" fontId="0" fillId="0" borderId="5" xfId="1" applyNumberFormat="1" applyFont="1" applyBorder="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20" xfId="0" applyNumberFormat="1" applyBorder="1"/>
    <xf numFmtId="164" fontId="0" fillId="0" borderId="0" xfId="1" applyNumberFormat="1" applyFont="1"/>
    <xf numFmtId="164" fontId="0" fillId="0" borderId="14" xfId="0" applyNumberFormat="1" applyBorder="1"/>
    <xf numFmtId="0" fontId="0" fillId="0" borderId="1" xfId="0" applyBorder="1" applyAlignment="1"/>
    <xf numFmtId="0" fontId="0" fillId="0" borderId="6" xfId="0" applyBorder="1" applyAlignment="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2" xfId="1" applyNumberFormat="1" applyFont="1" applyBorder="1"/>
    <xf numFmtId="164" fontId="0" fillId="0" borderId="4" xfId="1" applyNumberFormat="1" applyFont="1" applyBorder="1"/>
    <xf numFmtId="164" fontId="0" fillId="0" borderId="22" xfId="1" applyNumberFormat="1" applyFont="1" applyBorder="1"/>
    <xf numFmtId="164" fontId="0" fillId="0" borderId="0" xfId="1" applyNumberFormat="1" applyFont="1" applyBorder="1"/>
    <xf numFmtId="0" fontId="0" fillId="0" borderId="3" xfId="0" applyFont="1" applyBorder="1"/>
    <xf numFmtId="0" fontId="0" fillId="0" borderId="2" xfId="0" applyFont="1" applyBorder="1"/>
    <xf numFmtId="0" fontId="0" fillId="0" borderId="4" xfId="0" applyFont="1" applyBorder="1"/>
    <xf numFmtId="0" fontId="0" fillId="0" borderId="20" xfId="0" applyFont="1" applyBorder="1"/>
    <xf numFmtId="0" fontId="0" fillId="0" borderId="0" xfId="0" applyFont="1" applyBorder="1"/>
    <xf numFmtId="0" fontId="0" fillId="0" borderId="22" xfId="0" applyFont="1" applyBorder="1"/>
    <xf numFmtId="0" fontId="0" fillId="0" borderId="14" xfId="0" applyBorder="1" applyAlignment="1"/>
    <xf numFmtId="0" fontId="0" fillId="0" borderId="16" xfId="0" applyBorder="1" applyAlignment="1"/>
    <xf numFmtId="164" fontId="9" fillId="0" borderId="19" xfId="1" applyNumberFormat="1" applyFont="1" applyFill="1" applyBorder="1"/>
    <xf numFmtId="164" fontId="9" fillId="0" borderId="21" xfId="1" applyNumberFormat="1" applyFont="1" applyFill="1" applyBorder="1"/>
    <xf numFmtId="164" fontId="9" fillId="0" borderId="23" xfId="1" applyNumberFormat="1" applyFont="1" applyBorder="1"/>
    <xf numFmtId="0" fontId="0" fillId="0" borderId="19" xfId="0" applyFont="1" applyBorder="1"/>
    <xf numFmtId="0" fontId="0" fillId="0" borderId="21" xfId="0" applyFont="1" applyBorder="1"/>
    <xf numFmtId="0" fontId="0" fillId="0" borderId="23" xfId="0" applyFont="1" applyBorder="1"/>
    <xf numFmtId="168" fontId="0" fillId="0" borderId="7" xfId="1" applyNumberFormat="1" applyFont="1" applyBorder="1"/>
    <xf numFmtId="0" fontId="2" fillId="0" borderId="0" xfId="0" applyFont="1" applyAlignment="1">
      <alignment horizontal="left"/>
    </xf>
    <xf numFmtId="0" fontId="17" fillId="0" borderId="0" xfId="0" applyFont="1"/>
    <xf numFmtId="0" fontId="18" fillId="0" borderId="0" xfId="0" applyFont="1" applyAlignment="1">
      <alignment horizontal="centerContinuous"/>
    </xf>
    <xf numFmtId="0" fontId="19" fillId="0" borderId="0" xfId="0" applyFont="1" applyAlignment="1">
      <alignment horizontal="centerContinuous"/>
    </xf>
    <xf numFmtId="0" fontId="19" fillId="0" borderId="0" xfId="0" applyFont="1"/>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Border="1" applyAlignment="1">
      <alignment horizontal="centerContinuous"/>
    </xf>
    <xf numFmtId="0" fontId="23" fillId="0" borderId="0" xfId="0" applyFont="1" applyAlignment="1">
      <alignment horizontal="centerContinuous"/>
    </xf>
    <xf numFmtId="0" fontId="19" fillId="0" borderId="0" xfId="0" applyFont="1" applyAlignment="1">
      <alignment horizontal="center"/>
    </xf>
    <xf numFmtId="0" fontId="0" fillId="0" borderId="0" xfId="0" applyBorder="1" applyAlignment="1">
      <alignment horizontal="right"/>
    </xf>
    <xf numFmtId="0" fontId="0" fillId="0" borderId="4" xfId="0" applyBorder="1" applyAlignment="1">
      <alignment horizontal="right"/>
    </xf>
    <xf numFmtId="0" fontId="0" fillId="0" borderId="20" xfId="0" applyBorder="1" applyAlignment="1"/>
    <xf numFmtId="0" fontId="6" fillId="0" borderId="0"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horizontal="left"/>
    </xf>
    <xf numFmtId="0" fontId="6" fillId="0" borderId="2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Border="1" applyAlignment="1">
      <alignment horizontal="centerContinuous"/>
    </xf>
    <xf numFmtId="0" fontId="0" fillId="0" borderId="20" xfId="0" applyBorder="1" applyAlignment="1">
      <alignment horizontal="left"/>
    </xf>
    <xf numFmtId="0" fontId="0" fillId="0" borderId="20" xfId="0" applyBorder="1" applyAlignment="1"/>
    <xf numFmtId="0" fontId="0" fillId="0" borderId="22" xfId="0" applyBorder="1" applyAlignme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164" fontId="10" fillId="0" borderId="16" xfId="1" applyNumberFormat="1" applyFont="1" applyBorder="1"/>
    <xf numFmtId="164" fontId="10" fillId="0" borderId="6" xfId="1" applyNumberFormat="1" applyFont="1" applyBorder="1"/>
    <xf numFmtId="164" fontId="10" fillId="0" borderId="25"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164" fontId="10" fillId="0" borderId="14" xfId="1" applyNumberFormat="1" applyFont="1" applyBorder="1"/>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Border="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164" fontId="9" fillId="0" borderId="7"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Border="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23" xfId="0" applyFont="1" applyBorder="1" applyAlignment="1"/>
    <xf numFmtId="0" fontId="6" fillId="0" borderId="4" xfId="0" applyFont="1" applyBorder="1" applyAlignment="1"/>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0" xfId="0" applyAlignment="1"/>
    <xf numFmtId="0" fontId="0" fillId="0" borderId="21" xfId="0" applyBorder="1" applyAlignment="1"/>
    <xf numFmtId="0" fontId="0" fillId="0" borderId="2" xfId="0" applyBorder="1" applyAlignment="1"/>
    <xf numFmtId="0" fontId="0" fillId="0" borderId="4" xfId="0" applyBorder="1" applyAlignment="1"/>
    <xf numFmtId="0" fontId="0" fillId="0" borderId="19" xfId="0" applyBorder="1" applyAlignment="1"/>
    <xf numFmtId="0" fontId="0" fillId="0" borderId="23" xfId="0" applyBorder="1" applyAlignment="1"/>
    <xf numFmtId="0" fontId="0" fillId="0" borderId="5" xfId="0" applyBorder="1" applyAlignment="1"/>
    <xf numFmtId="0" fontId="0" fillId="0" borderId="5" xfId="0" applyBorder="1" applyAlignment="1">
      <alignment horizontal="centerContinuous"/>
    </xf>
    <xf numFmtId="0" fontId="0" fillId="0" borderId="6" xfId="0" applyBorder="1" applyAlignment="1">
      <alignment horizontal="centerContinuous"/>
    </xf>
    <xf numFmtId="0" fontId="0" fillId="0" borderId="20" xfId="0" applyFont="1" applyBorder="1" applyAlignment="1"/>
    <xf numFmtId="0" fontId="0" fillId="0" borderId="4" xfId="0" applyFont="1" applyBorder="1" applyAlignment="1">
      <alignment horizontal="centerContinuous"/>
    </xf>
    <xf numFmtId="0" fontId="0" fillId="0" borderId="22" xfId="0" applyFont="1" applyBorder="1" applyAlignment="1">
      <alignment horizontal="centerContinuous"/>
    </xf>
    <xf numFmtId="0" fontId="7" fillId="0" borderId="23" xfId="0" applyFont="1" applyBorder="1" applyAlignment="1">
      <alignment horizontal="center"/>
    </xf>
    <xf numFmtId="0" fontId="0" fillId="0" borderId="3" xfId="0" applyBorder="1" applyAlignment="1"/>
    <xf numFmtId="0" fontId="0" fillId="0" borderId="1" xfId="0" applyBorder="1" applyAlignment="1">
      <alignment horizontal="centerContinuous"/>
    </xf>
    <xf numFmtId="0" fontId="0" fillId="0" borderId="1" xfId="0" applyBorder="1" applyAlignment="1">
      <alignment horizontal="right"/>
    </xf>
    <xf numFmtId="0" fontId="12" fillId="0" borderId="21" xfId="0" applyFont="1" applyBorder="1" applyAlignment="1">
      <alignment horizontal="center"/>
    </xf>
    <xf numFmtId="0" fontId="11" fillId="0" borderId="20" xfId="0" applyFont="1" applyBorder="1"/>
    <xf numFmtId="0" fontId="11" fillId="0" borderId="4"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22" xfId="0" applyFont="1" applyBorder="1" applyAlignment="1">
      <alignment horizontal="center"/>
    </xf>
    <xf numFmtId="0" fontId="11" fillId="0" borderId="5"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164" fontId="12" fillId="0" borderId="5" xfId="1" applyNumberFormat="1" applyFont="1" applyBorder="1"/>
    <xf numFmtId="0" fontId="11" fillId="0" borderId="2" xfId="0" applyFont="1" applyFill="1" applyBorder="1"/>
    <xf numFmtId="0" fontId="12" fillId="0" borderId="3" xfId="0" applyFont="1" applyBorder="1" applyAlignment="1">
      <alignment horizontal="left" vertical="top"/>
    </xf>
    <xf numFmtId="0" fontId="11" fillId="0" borderId="22" xfId="0" applyFont="1" applyBorder="1"/>
    <xf numFmtId="0" fontId="11" fillId="0" borderId="1" xfId="0" applyFont="1" applyBorder="1"/>
    <xf numFmtId="0" fontId="11" fillId="0" borderId="6"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5" xfId="0" applyFont="1" applyBorder="1" applyAlignment="1"/>
    <xf numFmtId="0" fontId="0" fillId="0" borderId="1" xfId="0" applyFont="1" applyBorder="1" applyAlignment="1"/>
    <xf numFmtId="0" fontId="0" fillId="0" borderId="6" xfId="0" applyFont="1" applyBorder="1" applyAlignment="1"/>
    <xf numFmtId="0" fontId="0" fillId="0" borderId="0" xfId="0" applyBorder="1" applyAlignment="1"/>
    <xf numFmtId="0" fontId="0" fillId="0" borderId="23" xfId="0" applyFont="1" applyBorder="1" applyAlignment="1"/>
    <xf numFmtId="0" fontId="0" fillId="0" borderId="20" xfId="0" applyBorder="1" applyAlignment="1"/>
    <xf numFmtId="0" fontId="0" fillId="0" borderId="22" xfId="0" applyBorder="1" applyAlignment="1"/>
    <xf numFmtId="0" fontId="0" fillId="0" borderId="0" xfId="0" applyBorder="1"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centerContinuous" wrapText="1"/>
    </xf>
    <xf numFmtId="0" fontId="0" fillId="0" borderId="22" xfId="0" applyBorder="1" applyAlignment="1">
      <alignment horizontal="centerContinuous" wrapText="1"/>
    </xf>
    <xf numFmtId="0" fontId="0" fillId="0" borderId="22" xfId="0" applyFont="1" applyBorder="1" applyAlignment="1"/>
    <xf numFmtId="0" fontId="0" fillId="0" borderId="19" xfId="0" applyFont="1" applyBorder="1" applyAlignment="1"/>
    <xf numFmtId="0" fontId="7" fillId="0" borderId="21" xfId="0" applyFont="1" applyBorder="1" applyAlignment="1"/>
    <xf numFmtId="0" fontId="0" fillId="0" borderId="21" xfId="0" applyFont="1" applyBorder="1" applyAlignment="1"/>
    <xf numFmtId="0" fontId="0" fillId="0" borderId="5" xfId="0" applyFont="1" applyBorder="1" applyAlignment="1">
      <alignment horizontal="centerContinuous"/>
    </xf>
    <xf numFmtId="0" fontId="0" fillId="0" borderId="1" xfId="0" applyFont="1" applyBorder="1" applyAlignment="1">
      <alignment horizontal="centerContinuous"/>
    </xf>
    <xf numFmtId="0" fontId="0" fillId="0" borderId="6" xfId="0" applyFont="1" applyBorder="1" applyAlignment="1">
      <alignment horizontal="centerContinuous"/>
    </xf>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164" fontId="0" fillId="0" borderId="15" xfId="0" applyNumberFormat="1" applyBorder="1"/>
    <xf numFmtId="0" fontId="0" fillId="0" borderId="20" xfId="0" applyBorder="1" applyAlignment="1">
      <alignment horizontal="centerContinuous" vertical="center"/>
    </xf>
    <xf numFmtId="0" fontId="0" fillId="0" borderId="0" xfId="0" applyBorder="1"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5" xfId="0" applyFont="1" applyBorder="1" applyAlignment="1">
      <alignment horizontal="center"/>
    </xf>
    <xf numFmtId="0" fontId="10" fillId="0" borderId="21" xfId="0" applyFont="1" applyBorder="1" applyAlignment="1">
      <alignment horizontal="center"/>
    </xf>
    <xf numFmtId="164" fontId="10" fillId="0" borderId="0" xfId="1" applyNumberFormat="1" applyFont="1" applyBorder="1" applyAlignment="1">
      <alignment horizontal="center"/>
    </xf>
    <xf numFmtId="164" fontId="10" fillId="0" borderId="21" xfId="1" applyNumberFormat="1" applyFont="1" applyBorder="1" applyAlignment="1">
      <alignment horizontal="center"/>
    </xf>
    <xf numFmtId="164" fontId="10" fillId="0" borderId="0" xfId="1" applyNumberFormat="1" applyFont="1" applyBorder="1"/>
    <xf numFmtId="164" fontId="10" fillId="0" borderId="15" xfId="1" applyNumberFormat="1" applyFont="1" applyBorder="1"/>
    <xf numFmtId="0" fontId="10" fillId="0" borderId="2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20" xfId="0" applyFont="1" applyBorder="1" applyAlignment="1"/>
    <xf numFmtId="0" fontId="10" fillId="0" borderId="0" xfId="0" applyFont="1" applyBorder="1" applyAlignment="1"/>
    <xf numFmtId="0" fontId="10" fillId="0" borderId="22" xfId="0" applyFont="1" applyBorder="1" applyAlignment="1"/>
    <xf numFmtId="0" fontId="10" fillId="0" borderId="15" xfId="0" applyFont="1" applyBorder="1" applyAlignment="1">
      <alignment horizontal="center"/>
    </xf>
    <xf numFmtId="0" fontId="10" fillId="0" borderId="15" xfId="0" applyFont="1" applyBorder="1" applyAlignment="1"/>
    <xf numFmtId="0" fontId="10" fillId="0" borderId="16" xfId="0" applyFont="1" applyBorder="1" applyAlignment="1">
      <alignment horizontal="center"/>
    </xf>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4"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20" xfId="0" applyFont="1" applyBorder="1" applyAlignment="1">
      <alignment horizontal="centerContinuous"/>
    </xf>
    <xf numFmtId="0" fontId="10" fillId="0" borderId="0" xfId="0" applyFont="1" applyBorder="1" applyAlignment="1">
      <alignment horizontal="centerContinuous"/>
    </xf>
    <xf numFmtId="0" fontId="10" fillId="0" borderId="22" xfId="0" applyFont="1" applyBorder="1" applyAlignment="1">
      <alignment horizontal="centerContinuous"/>
    </xf>
    <xf numFmtId="0" fontId="0" fillId="0" borderId="15" xfId="0"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2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0" fillId="0" borderId="1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9" xfId="0" applyFont="1" applyBorder="1" applyAlignment="1">
      <alignment horizontal="center"/>
    </xf>
    <xf numFmtId="0" fontId="0" fillId="0" borderId="2" xfId="0" applyFont="1" applyBorder="1" applyAlignment="1">
      <alignment horizontal="center"/>
    </xf>
    <xf numFmtId="0" fontId="0" fillId="0" borderId="21" xfId="0" applyFont="1" applyBorder="1" applyAlignment="1">
      <alignment vertical="center"/>
    </xf>
    <xf numFmtId="0" fontId="0" fillId="0" borderId="20" xfId="0" applyFont="1" applyBorder="1" applyAlignment="1">
      <alignment horizontal="centerContinuous" vertical="center"/>
    </xf>
    <xf numFmtId="0" fontId="0" fillId="0" borderId="0" xfId="0" applyFont="1" applyBorder="1" applyAlignment="1">
      <alignment horizontal="centerContinuous" vertical="center"/>
    </xf>
    <xf numFmtId="0" fontId="0" fillId="0" borderId="22" xfId="0" applyFont="1" applyBorder="1" applyAlignment="1">
      <alignment horizontal="centerContinuous" vertical="center"/>
    </xf>
    <xf numFmtId="0" fontId="0" fillId="0" borderId="20" xfId="0" applyFont="1" applyBorder="1" applyAlignment="1">
      <alignment horizontal="center"/>
    </xf>
    <xf numFmtId="0" fontId="0" fillId="0" borderId="23" xfId="0" applyFont="1" applyBorder="1" applyAlignment="1">
      <alignment vertical="center"/>
    </xf>
    <xf numFmtId="0" fontId="0" fillId="0" borderId="5" xfId="0" applyFont="1" applyBorder="1" applyAlignment="1">
      <alignment horizontal="centerContinuous" vertical="center"/>
    </xf>
    <xf numFmtId="0" fontId="0" fillId="0" borderId="1" xfId="0" applyFont="1" applyBorder="1" applyAlignment="1">
      <alignment horizontal="centerContinuous" vertical="center"/>
    </xf>
    <xf numFmtId="0" fontId="0" fillId="0" borderId="6" xfId="0" applyFont="1" applyBorder="1" applyAlignment="1">
      <alignment horizontal="centerContinuous" vertical="center"/>
    </xf>
    <xf numFmtId="0" fontId="0" fillId="0" borderId="21" xfId="0" applyFont="1" applyFill="1" applyBorder="1" applyAlignment="1">
      <alignment horizontal="center"/>
    </xf>
    <xf numFmtId="0" fontId="0" fillId="0" borderId="5" xfId="0" applyFont="1" applyBorder="1"/>
    <xf numFmtId="0" fontId="0" fillId="0" borderId="1" xfId="0" applyFont="1" applyBorder="1"/>
    <xf numFmtId="0" fontId="0" fillId="0" borderId="6" xfId="0" applyFont="1" applyBorder="1"/>
    <xf numFmtId="164" fontId="0" fillId="0" borderId="21" xfId="0" applyNumberFormat="1" applyFont="1" applyBorder="1"/>
    <xf numFmtId="164" fontId="0" fillId="0" borderId="7" xfId="0" applyNumberFormat="1" applyFont="1" applyBorder="1"/>
    <xf numFmtId="0" fontId="0" fillId="0" borderId="21" xfId="0" applyFont="1" applyBorder="1" applyAlignment="1">
      <alignment horizontal="center"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horizontal="center"/>
    </xf>
    <xf numFmtId="164" fontId="0" fillId="0" borderId="0" xfId="1" applyNumberFormat="1" applyFont="1" applyAlignment="1"/>
    <xf numFmtId="0" fontId="0" fillId="0" borderId="0" xfId="0" applyFont="1" applyAlignment="1"/>
    <xf numFmtId="0" fontId="13" fillId="0" borderId="19" xfId="0" applyFont="1" applyBorder="1" applyAlignment="1">
      <alignment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alignment vertical="center"/>
    </xf>
    <xf numFmtId="0" fontId="0" fillId="0" borderId="7" xfId="0" applyFont="1" applyFill="1" applyBorder="1"/>
    <xf numFmtId="0" fontId="0" fillId="0" borderId="16" xfId="0" applyFont="1" applyBorder="1"/>
    <xf numFmtId="0" fontId="0" fillId="0" borderId="3" xfId="0" applyFont="1" applyBorder="1" applyAlignment="1">
      <alignment wrapText="1"/>
    </xf>
    <xf numFmtId="0" fontId="0" fillId="0" borderId="4" xfId="0" applyFont="1" applyBorder="1" applyAlignment="1">
      <alignment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2" xfId="0" applyBorder="1" applyAlignment="1">
      <alignment horizontal="centerContinuous" vertical="center" wrapText="1"/>
    </xf>
    <xf numFmtId="0" fontId="0" fillId="0" borderId="4" xfId="0" applyFont="1" applyBorder="1" applyAlignment="1">
      <alignment horizontal="centerContinuous" vertical="center" wrapText="1"/>
    </xf>
    <xf numFmtId="0" fontId="0" fillId="0" borderId="19" xfId="0" applyBorder="1" applyAlignment="1">
      <alignment vertical="center" wrapText="1"/>
    </xf>
    <xf numFmtId="0" fontId="0" fillId="0" borderId="14" xfId="0" applyFont="1" applyBorder="1"/>
    <xf numFmtId="0" fontId="0" fillId="0" borderId="15" xfId="0" applyFont="1" applyBorder="1"/>
    <xf numFmtId="0" fontId="0" fillId="0" borderId="15" xfId="0" applyFont="1" applyBorder="1" applyAlignment="1">
      <alignment horizontal="centerContinuous"/>
    </xf>
    <xf numFmtId="0" fontId="0" fillId="0" borderId="16" xfId="0" applyFont="1" applyBorder="1" applyAlignment="1">
      <alignment horizontal="centerContinuous"/>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xf numFmtId="0" fontId="0" fillId="0" borderId="20" xfId="0" applyFont="1" applyFill="1" applyBorder="1" applyAlignment="1"/>
    <xf numFmtId="0" fontId="0" fillId="0" borderId="0" xfId="0" applyFont="1" applyFill="1" applyBorder="1" applyAlignment="1"/>
    <xf numFmtId="0" fontId="0" fillId="0" borderId="22" xfId="0" applyFont="1" applyFill="1" applyBorder="1" applyAlignment="1"/>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horizontal="centerContinuous" wrapText="1"/>
    </xf>
    <xf numFmtId="0" fontId="0" fillId="0" borderId="22" xfId="0" applyFont="1" applyBorder="1" applyAlignment="1">
      <alignment horizontal="centerContinuous" wrapText="1"/>
    </xf>
    <xf numFmtId="0" fontId="0" fillId="0" borderId="14" xfId="0" applyFont="1" applyBorder="1" applyAlignment="1">
      <alignment horizontal="centerContinuous"/>
    </xf>
    <xf numFmtId="0" fontId="0" fillId="0" borderId="3" xfId="0" applyFont="1" applyBorder="1" applyAlignment="1">
      <alignment horizontal="left"/>
    </xf>
    <xf numFmtId="0" fontId="0" fillId="0" borderId="4" xfId="0" applyFont="1" applyBorder="1" applyAlignment="1">
      <alignment horizontal="left"/>
    </xf>
    <xf numFmtId="0" fontId="0" fillId="0" borderId="3" xfId="0" applyFont="1" applyBorder="1" applyAlignment="1">
      <alignment horizontal="centerContinuous" wrapText="1"/>
    </xf>
    <xf numFmtId="0" fontId="0" fillId="0" borderId="4" xfId="0" applyFont="1"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Font="1" applyBorder="1"/>
    <xf numFmtId="167" fontId="0" fillId="0" borderId="20" xfId="0" applyNumberFormat="1" applyFont="1" applyBorder="1"/>
    <xf numFmtId="0" fontId="0" fillId="0" borderId="21" xfId="0" quotePrefix="1" applyFont="1" applyBorder="1"/>
    <xf numFmtId="0" fontId="0" fillId="0" borderId="23" xfId="0" quotePrefix="1" applyFont="1" applyBorder="1"/>
    <xf numFmtId="167" fontId="0" fillId="0" borderId="5" xfId="0" applyNumberFormat="1" applyFont="1" applyBorder="1"/>
    <xf numFmtId="17" fontId="0" fillId="0" borderId="7" xfId="0" applyNumberFormat="1" applyFont="1" applyFill="1" applyBorder="1"/>
    <xf numFmtId="0" fontId="0" fillId="0" borderId="7" xfId="0" applyFont="1" applyBorder="1"/>
    <xf numFmtId="167" fontId="0" fillId="0" borderId="7" xfId="0" applyNumberFormat="1" applyFont="1" applyBorder="1"/>
    <xf numFmtId="14" fontId="0" fillId="0" borderId="0" xfId="0" applyNumberFormat="1" applyFont="1" applyFill="1" applyBorder="1"/>
    <xf numFmtId="0" fontId="0" fillId="0" borderId="0" xfId="0" applyFont="1" applyFill="1" applyBorder="1"/>
    <xf numFmtId="164" fontId="0" fillId="0" borderId="7" xfId="0" applyNumberFormat="1" applyBorder="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0" fontId="0" fillId="0" borderId="19" xfId="0" applyFont="1" applyBorder="1" applyAlignment="1">
      <alignment horizontal="centerContinuous"/>
    </xf>
    <xf numFmtId="1" fontId="0" fillId="0" borderId="7" xfId="0" applyNumberFormat="1" applyBorder="1" applyAlignment="1">
      <alignment horizontal="center"/>
    </xf>
    <xf numFmtId="0" fontId="0" fillId="0" borderId="20" xfId="0" applyBorder="1" applyAlignment="1"/>
    <xf numFmtId="0" fontId="0" fillId="0" borderId="22" xfId="0" applyBorder="1" applyAlignment="1"/>
    <xf numFmtId="0" fontId="6" fillId="0" borderId="0" xfId="0" applyFont="1" applyBorder="1" applyAlignment="1">
      <alignment horizontal="center"/>
    </xf>
    <xf numFmtId="0" fontId="6" fillId="0" borderId="22" xfId="0" applyFont="1" applyBorder="1" applyAlignment="1">
      <alignment horizontal="left"/>
    </xf>
    <xf numFmtId="0" fontId="6" fillId="0" borderId="22" xfId="0" applyFont="1" applyBorder="1" applyAlignment="1">
      <alignment horizontal="center"/>
    </xf>
    <xf numFmtId="0" fontId="0" fillId="0" borderId="14" xfId="0" applyBorder="1" applyAlignment="1">
      <alignment horizontal="left"/>
    </xf>
    <xf numFmtId="0" fontId="0" fillId="0" borderId="3" xfId="0" applyBorder="1" applyAlignment="1">
      <alignment horizontal="center"/>
    </xf>
    <xf numFmtId="0" fontId="0" fillId="0" borderId="19" xfId="0" applyBorder="1" applyAlignment="1">
      <alignment horizontal="center" wrapText="1"/>
    </xf>
    <xf numFmtId="0" fontId="0" fillId="0" borderId="23" xfId="0" applyBorder="1" applyAlignment="1">
      <alignment horizontal="center" wrapText="1"/>
    </xf>
    <xf numFmtId="0" fontId="0" fillId="0" borderId="20"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20" xfId="0" applyFont="1" applyBorder="1" applyAlignment="1">
      <alignment horizontal="center" wrapText="1"/>
    </xf>
    <xf numFmtId="0" fontId="0" fillId="0" borderId="22" xfId="0" applyFont="1"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xf numFmtId="0" fontId="0" fillId="0" borderId="10" xfId="0" applyFill="1" applyBorder="1" applyAlignment="1"/>
    <xf numFmtId="0" fontId="0" fillId="0" borderId="11" xfId="0" applyBorder="1" applyAlignment="1"/>
    <xf numFmtId="0" fontId="2" fillId="0" borderId="10" xfId="0" applyFont="1" applyBorder="1" applyAlignment="1"/>
    <xf numFmtId="0" fontId="0" fillId="0" borderId="12" xfId="0" applyBorder="1" applyAlignment="1"/>
    <xf numFmtId="0" fontId="0" fillId="0" borderId="13" xfId="0" applyBorder="1" applyAlignment="1"/>
    <xf numFmtId="0" fontId="0" fillId="0" borderId="9" xfId="0" applyBorder="1" applyAlignment="1">
      <alignment horizontal="left"/>
    </xf>
    <xf numFmtId="0" fontId="0" fillId="0" borderId="17" xfId="0" applyBorder="1" applyAlignment="1">
      <alignment horizontal="left"/>
    </xf>
    <xf numFmtId="0" fontId="0" fillId="0" borderId="17" xfId="0" applyBorder="1" applyAlignment="1">
      <alignment horizontal="center"/>
    </xf>
    <xf numFmtId="0" fontId="0" fillId="0" borderId="17" xfId="0" applyBorder="1" applyAlignment="1"/>
    <xf numFmtId="0" fontId="0" fillId="0" borderId="18" xfId="0" applyBorder="1" applyAlignment="1"/>
    <xf numFmtId="0" fontId="6" fillId="0" borderId="0" xfId="0" applyFont="1" applyBorder="1" applyAlignment="1"/>
    <xf numFmtId="0" fontId="6" fillId="0" borderId="22" xfId="0" applyFont="1" applyBorder="1" applyAlignment="1"/>
    <xf numFmtId="15" fontId="6" fillId="0" borderId="0" xfId="0" quotePrefix="1" applyNumberFormat="1" applyFont="1" applyBorder="1" applyAlignment="1"/>
    <xf numFmtId="0" fontId="6" fillId="0" borderId="20" xfId="0" applyFont="1" applyBorder="1" applyAlignment="1"/>
    <xf numFmtId="0" fontId="0" fillId="0" borderId="5" xfId="0" applyBorder="1" applyAlignment="1">
      <alignment horizontal="left"/>
    </xf>
    <xf numFmtId="0" fontId="6" fillId="0" borderId="2" xfId="0" applyFont="1" applyBorder="1" applyAlignment="1"/>
    <xf numFmtId="0" fontId="6" fillId="0" borderId="3" xfId="0" applyFont="1" applyBorder="1" applyAlignment="1"/>
    <xf numFmtId="0" fontId="6" fillId="0" borderId="5" xfId="0" applyFont="1" applyBorder="1" applyAlignment="1"/>
    <xf numFmtId="0" fontId="6" fillId="0" borderId="1" xfId="0" applyFont="1" applyBorder="1" applyAlignment="1"/>
    <xf numFmtId="0" fontId="6" fillId="0" borderId="6" xfId="0" applyFont="1" applyBorder="1" applyAlignment="1"/>
    <xf numFmtId="0" fontId="10" fillId="0" borderId="14" xfId="0" applyFont="1" applyBorder="1"/>
    <xf numFmtId="0" fontId="6" fillId="0" borderId="6" xfId="0" applyFont="1" applyBorder="1" applyAlignment="1">
      <alignment horizontal="left"/>
    </xf>
    <xf numFmtId="0" fontId="0" fillId="0" borderId="3" xfId="0" applyBorder="1" applyAlignment="1">
      <alignment vertical="center" wrapText="1"/>
    </xf>
    <xf numFmtId="0" fontId="0" fillId="0" borderId="4" xfId="0" applyBorder="1" applyAlignment="1">
      <alignment vertical="center" wrapText="1"/>
    </xf>
    <xf numFmtId="0" fontId="12" fillId="0" borderId="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164" fontId="12" fillId="0" borderId="29" xfId="1" applyNumberFormat="1" applyFont="1" applyBorder="1"/>
    <xf numFmtId="164" fontId="12" fillId="0" borderId="22" xfId="1" applyNumberFormat="1" applyFont="1" applyBorder="1"/>
    <xf numFmtId="164" fontId="12" fillId="0" borderId="6" xfId="1" applyNumberFormat="1" applyFont="1" applyBorder="1"/>
    <xf numFmtId="0" fontId="10" fillId="0" borderId="14" xfId="0" applyFont="1" applyBorder="1" applyAlignment="1">
      <alignment horizontal="left"/>
    </xf>
    <xf numFmtId="1" fontId="0" fillId="0" borderId="14" xfId="0" applyNumberFormat="1" applyFont="1" applyBorder="1"/>
    <xf numFmtId="0" fontId="0" fillId="0" borderId="19" xfId="0" applyBorder="1" applyAlignment="1">
      <alignment wrapText="1"/>
    </xf>
    <xf numFmtId="0" fontId="0" fillId="0" borderId="21" xfId="0" applyBorder="1" applyAlignment="1">
      <alignment horizontal="center" wrapText="1"/>
    </xf>
    <xf numFmtId="0" fontId="0" fillId="0" borderId="7" xfId="0" applyFill="1" applyBorder="1" applyAlignment="1"/>
    <xf numFmtId="0" fontId="0" fillId="0" borderId="14"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applyAlignment="1"/>
    <xf numFmtId="0" fontId="0" fillId="0" borderId="9" xfId="0" applyBorder="1" applyAlignment="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30" xfId="0" applyBorder="1"/>
    <xf numFmtId="0" fontId="14" fillId="0" borderId="31" xfId="0" applyFont="1" applyBorder="1"/>
    <xf numFmtId="0" fontId="14" fillId="0" borderId="31" xfId="0" applyFont="1" applyBorder="1" applyAlignment="1"/>
    <xf numFmtId="164" fontId="0" fillId="0" borderId="31" xfId="1" applyNumberFormat="1" applyFont="1" applyBorder="1"/>
    <xf numFmtId="0" fontId="0" fillId="0" borderId="31" xfId="0" applyBorder="1"/>
    <xf numFmtId="0" fontId="0" fillId="0" borderId="31" xfId="0" applyBorder="1" applyAlignment="1"/>
    <xf numFmtId="0" fontId="0" fillId="0" borderId="31" xfId="0" applyFill="1" applyBorder="1" applyAlignment="1"/>
    <xf numFmtId="0" fontId="2" fillId="0" borderId="31" xfId="0" applyFont="1" applyBorder="1" applyAlignment="1"/>
    <xf numFmtId="0" fontId="0" fillId="0" borderId="32" xfId="0" applyBorder="1"/>
    <xf numFmtId="0" fontId="0" fillId="0" borderId="32" xfId="0" applyBorder="1" applyAlignment="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applyAlignment="1"/>
    <xf numFmtId="0" fontId="7" fillId="0" borderId="20" xfId="0" applyFont="1" applyBorder="1" applyAlignment="1"/>
    <xf numFmtId="0" fontId="26" fillId="0" borderId="5" xfId="0" applyFont="1" applyBorder="1" applyAlignment="1">
      <alignment vertical="center"/>
    </xf>
    <xf numFmtId="0" fontId="7" fillId="0" borderId="20" xfId="0" applyFont="1" applyBorder="1" applyAlignment="1">
      <alignment horizontal="left"/>
    </xf>
    <xf numFmtId="0" fontId="6" fillId="0" borderId="2" xfId="0" applyFont="1" applyBorder="1" applyAlignment="1">
      <alignment horizont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7" fillId="0" borderId="30" xfId="0" applyFont="1" applyBorder="1"/>
    <xf numFmtId="164" fontId="7" fillId="0" borderId="31" xfId="1" applyNumberFormat="1" applyFont="1" applyBorder="1"/>
    <xf numFmtId="0" fontId="5" fillId="0" borderId="30" xfId="0" applyFont="1" applyBorder="1" applyAlignment="1">
      <alignment horizontal="left"/>
    </xf>
    <xf numFmtId="0" fontId="5" fillId="0" borderId="31" xfId="0" applyFont="1" applyBorder="1" applyAlignment="1">
      <alignment horizontal="left"/>
    </xf>
    <xf numFmtId="0" fontId="5" fillId="0" borderId="31" xfId="0" applyFont="1" applyBorder="1" applyAlignment="1"/>
    <xf numFmtId="0" fontId="7" fillId="0" borderId="31" xfId="0" applyFont="1" applyBorder="1" applyAlignment="1"/>
    <xf numFmtId="6" fontId="6" fillId="0" borderId="0" xfId="0" applyNumberFormat="1" applyFont="1" applyBorder="1" applyAlignment="1"/>
    <xf numFmtId="6" fontId="6" fillId="0" borderId="2" xfId="2" applyNumberFormat="1" applyFont="1" applyBorder="1"/>
    <xf numFmtId="6" fontId="6" fillId="0" borderId="5" xfId="0" applyNumberFormat="1" applyFont="1" applyBorder="1"/>
    <xf numFmtId="17" fontId="0" fillId="0" borderId="2" xfId="0" applyNumberFormat="1" applyFont="1" applyBorder="1"/>
    <xf numFmtId="6" fontId="0" fillId="0" borderId="4" xfId="0" applyNumberFormat="1" applyFont="1" applyBorder="1"/>
    <xf numFmtId="17" fontId="0" fillId="0" borderId="20" xfId="0" applyNumberFormat="1" applyFont="1" applyBorder="1"/>
    <xf numFmtId="6" fontId="0" fillId="0" borderId="22" xfId="0" applyNumberFormat="1" applyFont="1" applyBorder="1"/>
    <xf numFmtId="17" fontId="0" fillId="0" borderId="4" xfId="0" applyNumberFormat="1" applyFont="1" applyBorder="1" applyAlignment="1"/>
    <xf numFmtId="8" fontId="0" fillId="0" borderId="19" xfId="0" applyNumberFormat="1" applyFont="1" applyBorder="1" applyAlignment="1"/>
    <xf numFmtId="17" fontId="0" fillId="0" borderId="4" xfId="0" applyNumberFormat="1" applyBorder="1"/>
    <xf numFmtId="17" fontId="0" fillId="0" borderId="22" xfId="0" applyNumberFormat="1" applyBorder="1"/>
    <xf numFmtId="3" fontId="0" fillId="0" borderId="0" xfId="0" applyNumberFormat="1" applyFont="1" applyBorder="1"/>
    <xf numFmtId="14" fontId="0" fillId="0" borderId="19" xfId="0" applyNumberFormat="1" applyFont="1" applyBorder="1"/>
    <xf numFmtId="14" fontId="0" fillId="0" borderId="2" xfId="0" applyNumberFormat="1" applyFont="1" applyBorder="1"/>
    <xf numFmtId="8" fontId="0" fillId="0" borderId="2" xfId="0" applyNumberFormat="1" applyFont="1" applyBorder="1"/>
    <xf numFmtId="0" fontId="0" fillId="0" borderId="0" xfId="0" applyFill="1" applyBorder="1"/>
    <xf numFmtId="8" fontId="0" fillId="0" borderId="0" xfId="0" applyNumberFormat="1" applyBorder="1"/>
    <xf numFmtId="3" fontId="0" fillId="0" borderId="19" xfId="0" applyNumberFormat="1" applyBorder="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0" fillId="0" borderId="20" xfId="0" applyFont="1" applyBorder="1" applyAlignment="1">
      <alignment horizontal="right"/>
    </xf>
    <xf numFmtId="0" fontId="10" fillId="0" borderId="0" xfId="0" applyFont="1" applyBorder="1" applyAlignment="1">
      <alignment horizontal="right"/>
    </xf>
    <xf numFmtId="0" fontId="10" fillId="0" borderId="22" xfId="0" applyFont="1" applyBorder="1" applyAlignment="1">
      <alignment horizontal="right"/>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10" fillId="0" borderId="20" xfId="0" applyFont="1" applyBorder="1" applyAlignment="1">
      <alignment horizontal="left"/>
    </xf>
    <xf numFmtId="0" fontId="10" fillId="0" borderId="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Border="1" applyAlignment="1">
      <alignment horizontal="center" wrapText="1"/>
    </xf>
    <xf numFmtId="0" fontId="0" fillId="0" borderId="6" xfId="0" applyFont="1" applyBorder="1" applyAlignment="1">
      <alignment horizontal="center" wrapText="1"/>
    </xf>
    <xf numFmtId="0" fontId="10" fillId="0" borderId="3" xfId="0" applyFont="1" applyBorder="1" applyAlignment="1">
      <alignment horizontal="left"/>
    </xf>
    <xf numFmtId="0" fontId="10" fillId="0" borderId="4" xfId="0" applyFont="1" applyBorder="1" applyAlignment="1">
      <alignment horizontal="left"/>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0" xfId="0" applyFont="1" applyBorder="1" applyAlignment="1">
      <alignment horizontal="center" wrapText="1"/>
    </xf>
    <xf numFmtId="0" fontId="0" fillId="0" borderId="22" xfId="0" applyFont="1" applyBorder="1" applyAlignment="1">
      <alignment horizontal="center" wrapText="1"/>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theme" Target="theme/theme1.xml"/>
  <Relationship Id="rId34" Type="http://schemas.openxmlformats.org/officeDocument/2006/relationships/styles" Target="styles.xml"/>
  <Relationship Id="rId35" Type="http://schemas.openxmlformats.org/officeDocument/2006/relationships/sharedStrings" Target="sharedStrings.xml"/>
  <Relationship Id="rId36"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abSelected="1" view="pageLayout" topLeftCell="A4" zoomScaleNormal="100" workbookViewId="0">
      <selection activeCell="B11" sqref="B11"/>
    </sheetView>
  </sheetViews>
  <sheetFormatPr defaultRowHeight="18.75" x14ac:dyDescent="0.3"/>
  <cols>
    <col min="1" max="1" width="38.7109375" style="192" customWidth="1"/>
    <col min="2" max="2" width="48.28515625" style="187" customWidth="1"/>
    <col min="3" max="256" width="8.85546875" style="187"/>
    <col min="257" max="257" width="86.28515625" style="187" customWidth="1"/>
    <col min="258" max="512" width="8.85546875" style="187"/>
    <col min="513" max="513" width="86.28515625" style="187" customWidth="1"/>
    <col min="514" max="768" width="8.85546875" style="187"/>
    <col min="769" max="769" width="86.28515625" style="187" customWidth="1"/>
    <col min="770" max="1024" width="8.85546875" style="187"/>
    <col min="1025" max="1025" width="86.28515625" style="187" customWidth="1"/>
    <col min="1026" max="1280" width="8.85546875" style="187"/>
    <col min="1281" max="1281" width="86.28515625" style="187" customWidth="1"/>
    <col min="1282" max="1536" width="8.85546875" style="187"/>
    <col min="1537" max="1537" width="86.28515625" style="187" customWidth="1"/>
    <col min="1538" max="1792" width="8.85546875" style="187"/>
    <col min="1793" max="1793" width="86.28515625" style="187" customWidth="1"/>
    <col min="1794" max="2048" width="8.85546875" style="187"/>
    <col min="2049" max="2049" width="86.28515625" style="187" customWidth="1"/>
    <col min="2050" max="2304" width="8.85546875" style="187"/>
    <col min="2305" max="2305" width="86.28515625" style="187" customWidth="1"/>
    <col min="2306" max="2560" width="8.85546875" style="187"/>
    <col min="2561" max="2561" width="86.28515625" style="187" customWidth="1"/>
    <col min="2562" max="2816" width="8.85546875" style="187"/>
    <col min="2817" max="2817" width="86.28515625" style="187" customWidth="1"/>
    <col min="2818" max="3072" width="8.85546875" style="187"/>
    <col min="3073" max="3073" width="86.28515625" style="187" customWidth="1"/>
    <col min="3074" max="3328" width="8.85546875" style="187"/>
    <col min="3329" max="3329" width="86.28515625" style="187" customWidth="1"/>
    <col min="3330" max="3584" width="8.85546875" style="187"/>
    <col min="3585" max="3585" width="86.28515625" style="187" customWidth="1"/>
    <col min="3586" max="3840" width="8.85546875" style="187"/>
    <col min="3841" max="3841" width="86.28515625" style="187" customWidth="1"/>
    <col min="3842" max="4096" width="8.85546875" style="187"/>
    <col min="4097" max="4097" width="86.28515625" style="187" customWidth="1"/>
    <col min="4098" max="4352" width="8.85546875" style="187"/>
    <col min="4353" max="4353" width="86.28515625" style="187" customWidth="1"/>
    <col min="4354" max="4608" width="8.85546875" style="187"/>
    <col min="4609" max="4609" width="86.28515625" style="187" customWidth="1"/>
    <col min="4610" max="4864" width="8.85546875" style="187"/>
    <col min="4865" max="4865" width="86.28515625" style="187" customWidth="1"/>
    <col min="4866" max="5120" width="8.85546875" style="187"/>
    <col min="5121" max="5121" width="86.28515625" style="187" customWidth="1"/>
    <col min="5122" max="5376" width="8.85546875" style="187"/>
    <col min="5377" max="5377" width="86.28515625" style="187" customWidth="1"/>
    <col min="5378" max="5632" width="8.85546875" style="187"/>
    <col min="5633" max="5633" width="86.28515625" style="187" customWidth="1"/>
    <col min="5634" max="5888" width="8.85546875" style="187"/>
    <col min="5889" max="5889" width="86.28515625" style="187" customWidth="1"/>
    <col min="5890" max="6144" width="8.85546875" style="187"/>
    <col min="6145" max="6145" width="86.28515625" style="187" customWidth="1"/>
    <col min="6146" max="6400" width="8.85546875" style="187"/>
    <col min="6401" max="6401" width="86.28515625" style="187" customWidth="1"/>
    <col min="6402" max="6656" width="8.85546875" style="187"/>
    <col min="6657" max="6657" width="86.28515625" style="187" customWidth="1"/>
    <col min="6658" max="6912" width="8.85546875" style="187"/>
    <col min="6913" max="6913" width="86.28515625" style="187" customWidth="1"/>
    <col min="6914" max="7168" width="8.85546875" style="187"/>
    <col min="7169" max="7169" width="86.28515625" style="187" customWidth="1"/>
    <col min="7170" max="7424" width="8.85546875" style="187"/>
    <col min="7425" max="7425" width="86.28515625" style="187" customWidth="1"/>
    <col min="7426" max="7680" width="8.85546875" style="187"/>
    <col min="7681" max="7681" width="86.28515625" style="187" customWidth="1"/>
    <col min="7682" max="7936" width="8.85546875" style="187"/>
    <col min="7937" max="7937" width="86.28515625" style="187" customWidth="1"/>
    <col min="7938" max="8192" width="8.85546875" style="187"/>
    <col min="8193" max="8193" width="86.28515625" style="187" customWidth="1"/>
    <col min="8194" max="8448" width="8.85546875" style="187"/>
    <col min="8449" max="8449" width="86.28515625" style="187" customWidth="1"/>
    <col min="8450" max="8704" width="8.85546875" style="187"/>
    <col min="8705" max="8705" width="86.28515625" style="187" customWidth="1"/>
    <col min="8706" max="8960" width="8.85546875" style="187"/>
    <col min="8961" max="8961" width="86.28515625" style="187" customWidth="1"/>
    <col min="8962" max="9216" width="8.85546875" style="187"/>
    <col min="9217" max="9217" width="86.28515625" style="187" customWidth="1"/>
    <col min="9218" max="9472" width="8.85546875" style="187"/>
    <col min="9473" max="9473" width="86.28515625" style="187" customWidth="1"/>
    <col min="9474" max="9728" width="8.85546875" style="187"/>
    <col min="9729" max="9729" width="86.28515625" style="187" customWidth="1"/>
    <col min="9730" max="9984" width="8.85546875" style="187"/>
    <col min="9985" max="9985" width="86.28515625" style="187" customWidth="1"/>
    <col min="9986" max="10240" width="8.85546875" style="187"/>
    <col min="10241" max="10241" width="86.28515625" style="187" customWidth="1"/>
    <col min="10242" max="10496" width="8.85546875" style="187"/>
    <col min="10497" max="10497" width="86.28515625" style="187" customWidth="1"/>
    <col min="10498" max="10752" width="8.85546875" style="187"/>
    <col min="10753" max="10753" width="86.28515625" style="187" customWidth="1"/>
    <col min="10754" max="11008" width="8.85546875" style="187"/>
    <col min="11009" max="11009" width="86.28515625" style="187" customWidth="1"/>
    <col min="11010" max="11264" width="8.85546875" style="187"/>
    <col min="11265" max="11265" width="86.28515625" style="187" customWidth="1"/>
    <col min="11266" max="11520" width="8.85546875" style="187"/>
    <col min="11521" max="11521" width="86.28515625" style="187" customWidth="1"/>
    <col min="11522" max="11776" width="8.85546875" style="187"/>
    <col min="11777" max="11777" width="86.28515625" style="187" customWidth="1"/>
    <col min="11778" max="12032" width="8.85546875" style="187"/>
    <col min="12033" max="12033" width="86.28515625" style="187" customWidth="1"/>
    <col min="12034" max="12288" width="8.85546875" style="187"/>
    <col min="12289" max="12289" width="86.28515625" style="187" customWidth="1"/>
    <col min="12290" max="12544" width="8.85546875" style="187"/>
    <col min="12545" max="12545" width="86.28515625" style="187" customWidth="1"/>
    <col min="12546" max="12800" width="8.85546875" style="187"/>
    <col min="12801" max="12801" width="86.28515625" style="187" customWidth="1"/>
    <col min="12802" max="13056" width="8.85546875" style="187"/>
    <col min="13057" max="13057" width="86.28515625" style="187" customWidth="1"/>
    <col min="13058" max="13312" width="8.85546875" style="187"/>
    <col min="13313" max="13313" width="86.28515625" style="187" customWidth="1"/>
    <col min="13314" max="13568" width="8.85546875" style="187"/>
    <col min="13569" max="13569" width="86.28515625" style="187" customWidth="1"/>
    <col min="13570" max="13824" width="8.85546875" style="187"/>
    <col min="13825" max="13825" width="86.28515625" style="187" customWidth="1"/>
    <col min="13826" max="14080" width="8.85546875" style="187"/>
    <col min="14081" max="14081" width="86.28515625" style="187" customWidth="1"/>
    <col min="14082" max="14336" width="8.85546875" style="187"/>
    <col min="14337" max="14337" width="86.28515625" style="187" customWidth="1"/>
    <col min="14338" max="14592" width="8.85546875" style="187"/>
    <col min="14593" max="14593" width="86.28515625" style="187" customWidth="1"/>
    <col min="14594" max="14848" width="8.85546875" style="187"/>
    <col min="14849" max="14849" width="86.28515625" style="187" customWidth="1"/>
    <col min="14850" max="15104" width="8.85546875" style="187"/>
    <col min="15105" max="15105" width="86.28515625" style="187" customWidth="1"/>
    <col min="15106" max="15360" width="8.85546875" style="187"/>
    <col min="15361" max="15361" width="86.28515625" style="187" customWidth="1"/>
    <col min="15362" max="15616" width="8.85546875" style="187"/>
    <col min="15617" max="15617" width="86.28515625" style="187" customWidth="1"/>
    <col min="15618" max="15872" width="8.85546875" style="187"/>
    <col min="15873" max="15873" width="86.28515625" style="187" customWidth="1"/>
    <col min="15874" max="16128" width="8.85546875" style="187"/>
    <col min="16129" max="16129" width="86.28515625" style="187" customWidth="1"/>
    <col min="16130" max="16384" width="8.85546875" style="187"/>
  </cols>
  <sheetData>
    <row r="1" spans="1:2" x14ac:dyDescent="0.3">
      <c r="A1" s="185"/>
      <c r="B1" s="186"/>
    </row>
    <row r="2" spans="1:2" x14ac:dyDescent="0.3">
      <c r="A2" s="186" t="s">
        <v>379</v>
      </c>
      <c r="B2" s="186"/>
    </row>
    <row r="3" spans="1:2" x14ac:dyDescent="0.3">
      <c r="A3" s="186"/>
      <c r="B3" s="186"/>
    </row>
    <row r="4" spans="1:2" x14ac:dyDescent="0.3">
      <c r="A4" s="188"/>
      <c r="B4" s="186"/>
    </row>
    <row r="5" spans="1:2" x14ac:dyDescent="0.3">
      <c r="A5" s="186"/>
      <c r="B5" s="186"/>
    </row>
    <row r="6" spans="1:2" x14ac:dyDescent="0.3">
      <c r="A6" s="189" t="s">
        <v>0</v>
      </c>
      <c r="B6" s="186"/>
    </row>
    <row r="7" spans="1:2" x14ac:dyDescent="0.3">
      <c r="A7" s="189"/>
      <c r="B7" s="186"/>
    </row>
    <row r="8" spans="1:2" x14ac:dyDescent="0.3">
      <c r="A8" s="186"/>
      <c r="B8" s="186"/>
    </row>
    <row r="9" spans="1:2" x14ac:dyDescent="0.3">
      <c r="A9" s="186" t="s">
        <v>378</v>
      </c>
      <c r="B9" s="186"/>
    </row>
    <row r="10" spans="1:2" x14ac:dyDescent="0.3">
      <c r="A10" s="186"/>
      <c r="B10" s="186"/>
    </row>
    <row r="11" spans="1:2" x14ac:dyDescent="0.3">
      <c r="A11" s="186" t="s">
        <v>937</v>
      </c>
    </row>
    <row r="12" spans="1:2" x14ac:dyDescent="0.3">
      <c r="A12" s="190"/>
      <c r="B12" s="186"/>
    </row>
    <row r="13" spans="1:2" x14ac:dyDescent="0.3">
      <c r="A13" s="189"/>
      <c r="B13" s="186"/>
    </row>
    <row r="14" spans="1:2" x14ac:dyDescent="0.3">
      <c r="A14" s="186"/>
      <c r="B14" s="186"/>
    </row>
    <row r="15" spans="1:2" x14ac:dyDescent="0.3">
      <c r="A15" s="189"/>
      <c r="B15" s="186"/>
    </row>
    <row r="16" spans="1:2" x14ac:dyDescent="0.3">
      <c r="A16" s="189"/>
      <c r="B16" s="186"/>
    </row>
    <row r="17" spans="1:2" x14ac:dyDescent="0.3">
      <c r="A17" s="186"/>
      <c r="B17" s="186"/>
    </row>
    <row r="18" spans="1:2" x14ac:dyDescent="0.3">
      <c r="A18" s="185" t="s">
        <v>1</v>
      </c>
      <c r="B18" s="186"/>
    </row>
    <row r="19" spans="1:2" x14ac:dyDescent="0.3">
      <c r="A19" s="185"/>
      <c r="B19" s="186"/>
    </row>
    <row r="20" spans="1:2" x14ac:dyDescent="0.3">
      <c r="A20" s="186"/>
      <c r="B20" s="186"/>
    </row>
    <row r="21" spans="1:2" x14ac:dyDescent="0.3">
      <c r="A21" s="189" t="s">
        <v>2</v>
      </c>
      <c r="B21" s="186"/>
    </row>
    <row r="22" spans="1:2" x14ac:dyDescent="0.3">
      <c r="A22" s="189"/>
      <c r="B22" s="186"/>
    </row>
    <row r="23" spans="1:2" x14ac:dyDescent="0.3">
      <c r="A23" s="186"/>
      <c r="B23" s="186"/>
    </row>
    <row r="24" spans="1:2" x14ac:dyDescent="0.3">
      <c r="A24" s="185" t="s">
        <v>3</v>
      </c>
      <c r="B24" s="186"/>
    </row>
    <row r="25" spans="1:2" x14ac:dyDescent="0.3">
      <c r="A25" s="185"/>
      <c r="B25" s="186"/>
    </row>
    <row r="26" spans="1:2" x14ac:dyDescent="0.3">
      <c r="A26" s="186"/>
      <c r="B26" s="186"/>
    </row>
    <row r="27" spans="1:2" x14ac:dyDescent="0.3">
      <c r="A27" s="189" t="s">
        <v>793</v>
      </c>
      <c r="B27" s="186"/>
    </row>
    <row r="28" spans="1:2" x14ac:dyDescent="0.3">
      <c r="A28" s="191"/>
      <c r="B28" s="186"/>
    </row>
    <row r="32" spans="1:2" x14ac:dyDescent="0.3">
      <c r="A32" s="183" t="s">
        <v>4</v>
      </c>
    </row>
    <row r="33" spans="1:2" x14ac:dyDescent="0.3">
      <c r="A33" s="183" t="s">
        <v>870</v>
      </c>
      <c r="B33" s="184"/>
    </row>
    <row r="34" spans="1:2" x14ac:dyDescent="0.3">
      <c r="A34" s="183" t="s">
        <v>871</v>
      </c>
      <c r="B34" s="184"/>
    </row>
    <row r="35" spans="1:2" x14ac:dyDescent="0.3">
      <c r="A35" s="183" t="s">
        <v>872</v>
      </c>
      <c r="B35" s="184"/>
    </row>
  </sheetData>
  <pageMargins left="0.25" right="0.25"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
&amp;K0070C0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topLeftCell="D1" zoomScaleNormal="100" workbookViewId="0">
      <selection sqref="A1:XFD1048576"/>
    </sheetView>
  </sheetViews>
  <sheetFormatPr defaultRowHeight="15" x14ac:dyDescent="0.25"/>
  <sheetData>
    <row r="1" spans="1:1" x14ac:dyDescent="0.25">
      <c r="A1" t="s">
        <v>750</v>
      </c>
    </row>
    <row r="2" spans="1:1" x14ac:dyDescent="0.25">
      <c r="A2" t="s">
        <v>751</v>
      </c>
    </row>
  </sheetData>
  <pageMargins left="0.7" right="0.7" top="0.75" bottom="0.75" header="0.3" footer="0.3"/>
  <pageSetup orientation="portrait" r:id="rId1"/>
  <headerFooter>
    <oddHeader xml:space="preserve">&amp;L
Annual report of Granville Centre Water Company&amp;R
Year Ending December 31, &amp;K0070C02015&amp;K01+000 </oddHeader>
    <firstHeader xml:space="preserve">&amp;L&amp;"Arial,Regular"&amp;10Granville Centre Water Company&amp;R&amp;"Arial,Regular"&amp;10
Calendar year ending December 31, &amp;K0070C02015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Layout" topLeftCell="A15" zoomScaleNormal="100" workbookViewId="0">
      <selection activeCell="B30" sqref="B30"/>
    </sheetView>
  </sheetViews>
  <sheetFormatPr defaultRowHeight="15" x14ac:dyDescent="0.25"/>
  <cols>
    <col min="1" max="1" width="20.85546875" customWidth="1"/>
    <col min="2" max="2" width="21.42578125" customWidth="1"/>
    <col min="3" max="3" width="27.85546875" customWidth="1"/>
    <col min="4" max="4" width="19" bestFit="1"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1" spans="1:4" ht="15" customHeight="1" x14ac:dyDescent="0.25">
      <c r="A1" s="41" t="s">
        <v>350</v>
      </c>
      <c r="B1" s="45"/>
      <c r="C1" s="45"/>
      <c r="D1" s="194"/>
    </row>
    <row r="2" spans="1:4" x14ac:dyDescent="0.25">
      <c r="A2" s="43"/>
      <c r="B2" s="46"/>
      <c r="C2" s="46"/>
      <c r="D2" s="44"/>
    </row>
    <row r="3" spans="1:4" x14ac:dyDescent="0.25">
      <c r="A3" s="579" t="s">
        <v>5</v>
      </c>
      <c r="B3" s="580"/>
      <c r="C3" s="580"/>
      <c r="D3" s="581"/>
    </row>
    <row r="4" spans="1:4" x14ac:dyDescent="0.25">
      <c r="A4" s="582" t="s">
        <v>380</v>
      </c>
      <c r="B4" s="583"/>
      <c r="C4" s="583"/>
      <c r="D4" s="584"/>
    </row>
    <row r="5" spans="1:4" x14ac:dyDescent="0.25">
      <c r="A5" s="538" t="s">
        <v>6</v>
      </c>
      <c r="B5" s="609" t="s">
        <v>7</v>
      </c>
      <c r="C5" s="539" t="s">
        <v>8</v>
      </c>
      <c r="D5" s="538" t="s">
        <v>9</v>
      </c>
    </row>
    <row r="6" spans="1:4" x14ac:dyDescent="0.25">
      <c r="A6" s="592" t="s">
        <v>325</v>
      </c>
      <c r="B6" s="592" t="s">
        <v>794</v>
      </c>
      <c r="C6" s="614" t="s">
        <v>799</v>
      </c>
      <c r="D6" s="612" t="s">
        <v>800</v>
      </c>
    </row>
    <row r="7" spans="1:4" x14ac:dyDescent="0.25">
      <c r="A7" s="593" t="s">
        <v>795</v>
      </c>
      <c r="B7" s="594" t="s">
        <v>797</v>
      </c>
      <c r="C7" s="615" t="s">
        <v>801</v>
      </c>
      <c r="D7" s="613" t="s">
        <v>800</v>
      </c>
    </row>
    <row r="8" spans="1:4" x14ac:dyDescent="0.25">
      <c r="A8" s="593" t="s">
        <v>326</v>
      </c>
      <c r="B8" s="594" t="s">
        <v>794</v>
      </c>
      <c r="C8" s="616" t="s">
        <v>799</v>
      </c>
      <c r="D8" s="613" t="s">
        <v>800</v>
      </c>
    </row>
    <row r="9" spans="1:4" x14ac:dyDescent="0.25">
      <c r="A9" s="596" t="s">
        <v>796</v>
      </c>
      <c r="B9" s="597" t="s">
        <v>798</v>
      </c>
      <c r="C9" s="617" t="s">
        <v>801</v>
      </c>
      <c r="D9" s="613" t="s">
        <v>800</v>
      </c>
    </row>
    <row r="10" spans="1:4" x14ac:dyDescent="0.25">
      <c r="A10" s="596"/>
      <c r="B10" s="598"/>
      <c r="C10" s="597"/>
      <c r="D10" s="595"/>
    </row>
    <row r="11" spans="1:4" ht="15.75" x14ac:dyDescent="0.25">
      <c r="A11" s="596"/>
      <c r="B11" s="597"/>
      <c r="C11" s="599"/>
      <c r="D11" s="595"/>
    </row>
    <row r="12" spans="1:4" x14ac:dyDescent="0.25">
      <c r="A12" s="596"/>
      <c r="B12" s="597"/>
      <c r="C12" s="597"/>
      <c r="D12" s="596"/>
    </row>
    <row r="13" spans="1:4" x14ac:dyDescent="0.25">
      <c r="A13" s="596"/>
      <c r="B13" s="597"/>
      <c r="C13" s="597"/>
      <c r="D13" s="596"/>
    </row>
    <row r="14" spans="1:4" x14ac:dyDescent="0.25">
      <c r="A14" s="596"/>
      <c r="B14" s="597"/>
      <c r="C14" s="597"/>
      <c r="D14" s="596"/>
    </row>
    <row r="15" spans="1:4" x14ac:dyDescent="0.25">
      <c r="A15" s="596"/>
      <c r="B15" s="597"/>
      <c r="C15" s="597"/>
      <c r="D15" s="596"/>
    </row>
    <row r="16" spans="1:4" x14ac:dyDescent="0.25">
      <c r="A16" s="596"/>
      <c r="B16" s="597"/>
      <c r="C16" s="597"/>
      <c r="D16" s="596"/>
    </row>
    <row r="17" spans="1:4" x14ac:dyDescent="0.25">
      <c r="A17" s="596"/>
      <c r="B17" s="597"/>
      <c r="C17" s="597"/>
      <c r="D17" s="596"/>
    </row>
    <row r="18" spans="1:4" x14ac:dyDescent="0.25">
      <c r="A18" s="596"/>
      <c r="B18" s="597"/>
      <c r="C18" s="597"/>
      <c r="D18" s="596"/>
    </row>
    <row r="19" spans="1:4" x14ac:dyDescent="0.25">
      <c r="A19" s="596"/>
      <c r="B19" s="597"/>
      <c r="C19" s="597"/>
      <c r="D19" s="596"/>
    </row>
    <row r="20" spans="1:4" x14ac:dyDescent="0.25">
      <c r="A20" s="596"/>
      <c r="B20" s="597"/>
      <c r="C20" s="597"/>
      <c r="D20" s="596"/>
    </row>
    <row r="21" spans="1:4" x14ac:dyDescent="0.25">
      <c r="A21" s="596"/>
      <c r="B21" s="597"/>
      <c r="C21" s="597"/>
      <c r="D21" s="596"/>
    </row>
    <row r="22" spans="1:4" x14ac:dyDescent="0.25">
      <c r="A22" s="596"/>
      <c r="B22" s="597"/>
      <c r="C22" s="597"/>
      <c r="D22" s="596"/>
    </row>
    <row r="23" spans="1:4" x14ac:dyDescent="0.25">
      <c r="A23" s="596"/>
      <c r="B23" s="597"/>
      <c r="C23" s="597"/>
      <c r="D23" s="596"/>
    </row>
    <row r="24" spans="1:4" x14ac:dyDescent="0.25">
      <c r="A24" s="600"/>
      <c r="B24" s="601"/>
      <c r="C24" s="601"/>
      <c r="D24" s="600"/>
    </row>
    <row r="25" spans="1:4" x14ac:dyDescent="0.25">
      <c r="A25" s="585" t="s">
        <v>10</v>
      </c>
      <c r="B25" s="586"/>
      <c r="C25" s="586"/>
      <c r="D25" s="587"/>
    </row>
    <row r="26" spans="1:4" x14ac:dyDescent="0.25">
      <c r="A26" s="609" t="s">
        <v>7</v>
      </c>
      <c r="B26" s="590" t="s">
        <v>8</v>
      </c>
      <c r="C26" s="591"/>
      <c r="D26" s="538" t="s">
        <v>11</v>
      </c>
    </row>
    <row r="27" spans="1:4" x14ac:dyDescent="0.25">
      <c r="A27" s="588" t="s">
        <v>794</v>
      </c>
      <c r="B27" s="588" t="s">
        <v>802</v>
      </c>
      <c r="C27" s="589"/>
      <c r="D27" s="546" t="s">
        <v>800</v>
      </c>
    </row>
    <row r="28" spans="1:4" x14ac:dyDescent="0.25">
      <c r="A28" s="540" t="s">
        <v>797</v>
      </c>
      <c r="B28" s="540" t="s">
        <v>803</v>
      </c>
      <c r="C28" s="542"/>
      <c r="D28" s="547" t="s">
        <v>800</v>
      </c>
    </row>
    <row r="29" spans="1:4" x14ac:dyDescent="0.25">
      <c r="A29" s="540" t="s">
        <v>798</v>
      </c>
      <c r="B29" s="540" t="s">
        <v>803</v>
      </c>
      <c r="C29" s="542"/>
      <c r="D29" s="547" t="s">
        <v>800</v>
      </c>
    </row>
    <row r="30" spans="1:4" x14ac:dyDescent="0.25">
      <c r="A30" s="541" t="s">
        <v>804</v>
      </c>
      <c r="B30" s="541" t="s">
        <v>938</v>
      </c>
      <c r="C30" s="542"/>
      <c r="D30" s="547" t="s">
        <v>800</v>
      </c>
    </row>
    <row r="31" spans="1:4" x14ac:dyDescent="0.25">
      <c r="A31" s="540"/>
      <c r="B31" s="540"/>
      <c r="C31" s="542"/>
      <c r="D31" s="548"/>
    </row>
    <row r="32" spans="1:4" ht="15.75" x14ac:dyDescent="0.25">
      <c r="A32" s="543"/>
      <c r="B32" s="540"/>
      <c r="C32" s="542"/>
      <c r="D32" s="548"/>
    </row>
    <row r="33" spans="1:4" x14ac:dyDescent="0.25">
      <c r="A33" s="540"/>
      <c r="B33" s="540"/>
      <c r="C33" s="542"/>
      <c r="D33" s="549"/>
    </row>
    <row r="34" spans="1:4" x14ac:dyDescent="0.25">
      <c r="A34" s="540"/>
      <c r="B34" s="540"/>
      <c r="C34" s="542"/>
      <c r="D34" s="549"/>
    </row>
    <row r="35" spans="1:4" x14ac:dyDescent="0.25">
      <c r="A35" s="540"/>
      <c r="B35" s="540"/>
      <c r="C35" s="542"/>
      <c r="D35" s="549"/>
    </row>
    <row r="36" spans="1:4" x14ac:dyDescent="0.25">
      <c r="A36" s="540"/>
      <c r="B36" s="540"/>
      <c r="C36" s="542"/>
      <c r="D36" s="549"/>
    </row>
    <row r="37" spans="1:4" x14ac:dyDescent="0.25">
      <c r="A37" s="540"/>
      <c r="B37" s="540"/>
      <c r="C37" s="542"/>
      <c r="D37" s="549"/>
    </row>
    <row r="38" spans="1:4" x14ac:dyDescent="0.25">
      <c r="A38" s="540"/>
      <c r="B38" s="540"/>
      <c r="C38" s="542"/>
      <c r="D38" s="549"/>
    </row>
    <row r="39" spans="1:4" x14ac:dyDescent="0.25">
      <c r="A39" s="544"/>
      <c r="B39" s="544"/>
      <c r="C39" s="545"/>
      <c r="D39" s="550"/>
    </row>
    <row r="40" spans="1:4" x14ac:dyDescent="0.25">
      <c r="A40" s="604" t="s">
        <v>784</v>
      </c>
      <c r="B40" s="326"/>
      <c r="C40" s="326"/>
      <c r="D40" s="316"/>
    </row>
    <row r="41" spans="1:4" x14ac:dyDescent="0.25">
      <c r="A41" s="605" t="s">
        <v>785</v>
      </c>
      <c r="B41" s="359"/>
      <c r="C41" s="359"/>
      <c r="D41" s="522"/>
    </row>
    <row r="42" spans="1:4" x14ac:dyDescent="0.25">
      <c r="A42" s="605" t="s">
        <v>786</v>
      </c>
      <c r="B42" s="359"/>
      <c r="C42" s="359"/>
      <c r="D42" s="522"/>
    </row>
    <row r="43" spans="1:4" x14ac:dyDescent="0.25">
      <c r="A43" s="605" t="s">
        <v>787</v>
      </c>
      <c r="B43" s="359"/>
      <c r="C43" s="359"/>
      <c r="D43" s="522"/>
    </row>
    <row r="44" spans="1:4" x14ac:dyDescent="0.25">
      <c r="A44" s="606"/>
      <c r="B44" s="602"/>
      <c r="C44" s="602"/>
      <c r="D44" s="603"/>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Granville Centre Water Company&amp;R&amp;"Arial,Regular"&amp;10
Calendar year ending December 31, 2015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Layout" zoomScaleNormal="100" workbookViewId="0">
      <selection activeCell="D40" sqref="D40"/>
    </sheetView>
  </sheetViews>
  <sheetFormatPr defaultRowHeight="15" x14ac:dyDescent="0.25"/>
  <cols>
    <col min="1" max="1" width="20.42578125" customWidth="1"/>
    <col min="2" max="2" width="19.7109375" customWidth="1"/>
    <col min="4" max="4" width="12.42578125" customWidth="1"/>
    <col min="5" max="5" width="27.5703125" customWidth="1"/>
  </cols>
  <sheetData>
    <row r="1" spans="1:5" x14ac:dyDescent="0.25">
      <c r="A1" s="365" t="s">
        <v>351</v>
      </c>
      <c r="B1" s="527"/>
      <c r="C1" s="527"/>
      <c r="D1" s="527"/>
      <c r="E1" s="194"/>
    </row>
    <row r="2" spans="1:5" x14ac:dyDescent="0.25">
      <c r="A2" s="220" t="s">
        <v>754</v>
      </c>
      <c r="B2" s="221"/>
      <c r="C2" s="221"/>
      <c r="D2" s="221"/>
      <c r="E2" s="219"/>
    </row>
    <row r="3" spans="1:5" x14ac:dyDescent="0.25">
      <c r="A3" s="5" t="s">
        <v>805</v>
      </c>
      <c r="B3" s="6"/>
      <c r="C3" s="551"/>
      <c r="D3" s="6" t="s">
        <v>806</v>
      </c>
      <c r="E3" s="552"/>
    </row>
    <row r="4" spans="1:5" x14ac:dyDescent="0.25">
      <c r="A4" s="5" t="s">
        <v>807</v>
      </c>
      <c r="B4" s="6"/>
      <c r="C4" s="551"/>
      <c r="D4" s="551"/>
      <c r="E4" s="552"/>
    </row>
    <row r="5" spans="1:5" x14ac:dyDescent="0.25">
      <c r="A5" s="5" t="s">
        <v>808</v>
      </c>
      <c r="B5" s="6"/>
      <c r="C5" s="6" t="s">
        <v>809</v>
      </c>
      <c r="D5" s="553"/>
      <c r="E5" s="552"/>
    </row>
    <row r="6" spans="1:5" x14ac:dyDescent="0.25">
      <c r="A6" s="5" t="s">
        <v>12</v>
      </c>
      <c r="B6" s="6"/>
      <c r="C6" s="551"/>
      <c r="D6" s="551"/>
      <c r="E6" s="552"/>
    </row>
    <row r="7" spans="1:5" x14ac:dyDescent="0.25">
      <c r="A7" s="5" t="s">
        <v>810</v>
      </c>
      <c r="B7" s="6"/>
      <c r="C7" s="551"/>
      <c r="D7" s="551"/>
      <c r="E7" s="552"/>
    </row>
    <row r="8" spans="1:5" x14ac:dyDescent="0.25">
      <c r="A8" s="5" t="s">
        <v>13</v>
      </c>
      <c r="B8" s="6"/>
      <c r="C8" s="6"/>
      <c r="D8" s="551"/>
      <c r="E8" s="552"/>
    </row>
    <row r="9" spans="1:5" x14ac:dyDescent="0.25">
      <c r="A9" s="554"/>
      <c r="B9" s="551"/>
      <c r="C9" s="551"/>
      <c r="D9" s="551"/>
      <c r="E9" s="525"/>
    </row>
    <row r="10" spans="1:5" x14ac:dyDescent="0.25">
      <c r="A10" s="554"/>
      <c r="B10" s="551"/>
      <c r="C10" s="551"/>
      <c r="D10" s="551"/>
      <c r="E10" s="552"/>
    </row>
    <row r="11" spans="1:5" x14ac:dyDescent="0.25">
      <c r="A11" s="5" t="s">
        <v>811</v>
      </c>
      <c r="B11" s="6"/>
      <c r="C11" s="551"/>
      <c r="D11" s="551"/>
      <c r="E11" s="552"/>
    </row>
    <row r="12" spans="1:5" x14ac:dyDescent="0.25">
      <c r="A12" s="554"/>
      <c r="B12" s="551"/>
      <c r="C12" s="551"/>
      <c r="D12" s="551"/>
      <c r="E12" s="552"/>
    </row>
    <row r="13" spans="1:5" x14ac:dyDescent="0.25">
      <c r="A13" s="5" t="s">
        <v>753</v>
      </c>
      <c r="B13" s="6"/>
      <c r="C13" s="618">
        <v>15000</v>
      </c>
      <c r="D13" s="551"/>
      <c r="E13" s="552"/>
    </row>
    <row r="14" spans="1:5" x14ac:dyDescent="0.25">
      <c r="A14" s="5" t="s">
        <v>752</v>
      </c>
      <c r="B14" s="6"/>
      <c r="C14" s="618">
        <v>6000</v>
      </c>
      <c r="D14" s="551"/>
      <c r="E14" s="552"/>
    </row>
    <row r="15" spans="1:5" x14ac:dyDescent="0.25">
      <c r="A15" s="5" t="s">
        <v>14</v>
      </c>
      <c r="B15" s="6"/>
      <c r="C15" s="6"/>
      <c r="D15" s="6"/>
      <c r="E15" s="7"/>
    </row>
    <row r="16" spans="1:5" x14ac:dyDescent="0.25">
      <c r="A16" s="5" t="s">
        <v>15</v>
      </c>
      <c r="B16" s="6"/>
      <c r="C16" s="551"/>
      <c r="D16" s="551"/>
      <c r="E16" s="552"/>
    </row>
    <row r="17" spans="1:5" x14ac:dyDescent="0.25">
      <c r="A17" s="5"/>
      <c r="B17" s="6" t="s">
        <v>813</v>
      </c>
      <c r="C17" s="551"/>
      <c r="D17" s="6" t="s">
        <v>812</v>
      </c>
      <c r="E17" s="7"/>
    </row>
    <row r="18" spans="1:5" x14ac:dyDescent="0.25">
      <c r="A18" s="5" t="s">
        <v>381</v>
      </c>
      <c r="B18" s="6"/>
      <c r="C18" s="6"/>
      <c r="D18" s="6"/>
      <c r="E18" s="7"/>
    </row>
    <row r="19" spans="1:5" x14ac:dyDescent="0.25">
      <c r="A19" s="5" t="s">
        <v>16</v>
      </c>
      <c r="B19" s="6"/>
      <c r="C19" s="6"/>
      <c r="D19" s="6"/>
      <c r="E19" s="7"/>
    </row>
    <row r="20" spans="1:5" x14ac:dyDescent="0.25">
      <c r="A20" s="5" t="s">
        <v>814</v>
      </c>
      <c r="B20" s="551"/>
      <c r="C20" s="551"/>
      <c r="D20" s="551"/>
      <c r="E20" s="7"/>
    </row>
    <row r="21" spans="1:5" x14ac:dyDescent="0.25">
      <c r="A21" s="5"/>
      <c r="B21" s="523"/>
      <c r="C21" s="523"/>
      <c r="D21" s="523"/>
      <c r="E21" s="7"/>
    </row>
    <row r="22" spans="1:5" x14ac:dyDescent="0.25">
      <c r="A22" s="5"/>
      <c r="B22" s="523"/>
      <c r="C22" s="523"/>
      <c r="D22" s="523"/>
      <c r="E22" s="7"/>
    </row>
    <row r="23" spans="1:5" x14ac:dyDescent="0.25">
      <c r="A23" s="554"/>
      <c r="B23" s="551"/>
      <c r="C23" s="551"/>
      <c r="D23" s="551"/>
      <c r="E23" s="7"/>
    </row>
    <row r="24" spans="1:5" x14ac:dyDescent="0.25">
      <c r="A24" s="5"/>
      <c r="B24" s="6"/>
      <c r="C24" s="6"/>
      <c r="D24" s="6"/>
      <c r="E24" s="7"/>
    </row>
    <row r="25" spans="1:5" x14ac:dyDescent="0.25">
      <c r="A25" s="5" t="s">
        <v>17</v>
      </c>
      <c r="B25" s="6"/>
      <c r="C25" s="6"/>
      <c r="D25" s="6"/>
      <c r="E25" s="7"/>
    </row>
    <row r="26" spans="1:5" x14ac:dyDescent="0.25">
      <c r="A26" s="5" t="s">
        <v>18</v>
      </c>
      <c r="B26" s="6"/>
      <c r="C26" s="6"/>
      <c r="D26" s="6"/>
      <c r="E26" s="7"/>
    </row>
    <row r="27" spans="1:5" x14ac:dyDescent="0.25">
      <c r="A27" s="5" t="s">
        <v>19</v>
      </c>
      <c r="B27" s="6"/>
      <c r="C27" s="6"/>
      <c r="D27" s="6"/>
      <c r="E27" s="7"/>
    </row>
    <row r="28" spans="1:5" x14ac:dyDescent="0.25">
      <c r="A28" s="5" t="s">
        <v>382</v>
      </c>
      <c r="B28" s="6"/>
      <c r="C28" s="6"/>
      <c r="D28" s="6"/>
      <c r="E28" s="7"/>
    </row>
    <row r="29" spans="1:5" x14ac:dyDescent="0.25">
      <c r="A29" s="5"/>
      <c r="B29" s="6" t="s">
        <v>815</v>
      </c>
      <c r="C29" s="6"/>
      <c r="D29" s="6"/>
      <c r="E29" s="7"/>
    </row>
    <row r="30" spans="1:5" x14ac:dyDescent="0.25">
      <c r="A30" s="5"/>
      <c r="B30" s="6"/>
      <c r="C30" s="6"/>
      <c r="D30" s="6"/>
      <c r="E30" s="7"/>
    </row>
    <row r="31" spans="1:5" x14ac:dyDescent="0.25">
      <c r="A31" s="5"/>
      <c r="B31" s="6"/>
      <c r="C31" s="6"/>
      <c r="D31" s="6"/>
      <c r="E31" s="7"/>
    </row>
    <row r="32" spans="1:5" x14ac:dyDescent="0.25">
      <c r="A32" s="5"/>
      <c r="B32" s="6"/>
      <c r="C32" s="6"/>
      <c r="D32" s="6"/>
      <c r="E32" s="7"/>
    </row>
    <row r="33" spans="1:5" x14ac:dyDescent="0.25">
      <c r="A33" s="5"/>
      <c r="B33" s="6"/>
      <c r="C33" s="6"/>
      <c r="D33" s="6"/>
      <c r="E33" s="7"/>
    </row>
    <row r="34" spans="1:5" x14ac:dyDescent="0.25">
      <c r="A34" s="5"/>
      <c r="B34" s="6"/>
      <c r="C34" s="6"/>
      <c r="D34" s="6"/>
      <c r="E34" s="7"/>
    </row>
    <row r="35" spans="1:5" x14ac:dyDescent="0.25">
      <c r="A35" s="5"/>
      <c r="B35" s="6"/>
      <c r="C35" s="6"/>
      <c r="D35" s="6"/>
      <c r="E35" s="7"/>
    </row>
    <row r="36" spans="1:5" x14ac:dyDescent="0.25">
      <c r="A36" s="5" t="s">
        <v>816</v>
      </c>
      <c r="B36" s="6"/>
      <c r="C36" s="6"/>
      <c r="D36" s="6"/>
      <c r="E36" s="7"/>
    </row>
    <row r="37" spans="1:5" x14ac:dyDescent="0.25">
      <c r="A37" s="5" t="s">
        <v>817</v>
      </c>
      <c r="B37" s="6"/>
      <c r="C37" s="6"/>
      <c r="D37" s="6"/>
      <c r="E37" s="7"/>
    </row>
    <row r="38" spans="1:5" x14ac:dyDescent="0.25">
      <c r="A38" s="5" t="s">
        <v>818</v>
      </c>
      <c r="B38" s="6"/>
      <c r="C38" s="6"/>
      <c r="D38" s="6"/>
      <c r="E38" s="7"/>
    </row>
    <row r="39" spans="1:5" x14ac:dyDescent="0.25">
      <c r="A39" s="5" t="s">
        <v>819</v>
      </c>
      <c r="B39" s="6"/>
      <c r="C39" s="6"/>
      <c r="D39" s="6" t="s">
        <v>820</v>
      </c>
      <c r="E39" s="7"/>
    </row>
    <row r="40" spans="1:5" x14ac:dyDescent="0.25">
      <c r="A40" s="5"/>
      <c r="B40" s="6"/>
      <c r="C40" s="6"/>
      <c r="D40" s="6"/>
      <c r="E40" s="7"/>
    </row>
    <row r="41" spans="1:5" x14ac:dyDescent="0.25">
      <c r="A41" s="5"/>
      <c r="B41" s="6"/>
      <c r="C41" s="6"/>
      <c r="D41" s="6"/>
      <c r="E41" s="7"/>
    </row>
    <row r="42" spans="1:5" x14ac:dyDescent="0.25">
      <c r="A42" s="5"/>
      <c r="B42" s="6"/>
      <c r="C42" s="6"/>
      <c r="D42" s="6"/>
      <c r="E42" s="7"/>
    </row>
    <row r="43" spans="1:5" x14ac:dyDescent="0.25">
      <c r="A43" s="5"/>
      <c r="B43" s="6"/>
      <c r="C43" s="6"/>
      <c r="D43" s="6"/>
      <c r="E43" s="7"/>
    </row>
    <row r="44" spans="1:5" x14ac:dyDescent="0.25">
      <c r="A44" s="5"/>
      <c r="B44" s="6"/>
      <c r="C44" s="6"/>
      <c r="D44" s="6"/>
      <c r="E44" s="7"/>
    </row>
    <row r="45" spans="1:5" x14ac:dyDescent="0.25">
      <c r="A45" s="5"/>
      <c r="B45" s="6"/>
      <c r="C45" s="6"/>
      <c r="D45" s="6"/>
      <c r="E45" s="7"/>
    </row>
    <row r="46" spans="1:5" x14ac:dyDescent="0.25">
      <c r="A46" s="5"/>
      <c r="B46" s="6"/>
      <c r="C46" s="6"/>
      <c r="D46" s="6"/>
      <c r="E46" s="7"/>
    </row>
    <row r="47" spans="1:5" x14ac:dyDescent="0.25">
      <c r="A47" s="8"/>
      <c r="B47" s="9"/>
      <c r="C47" s="9"/>
      <c r="D47" s="9"/>
      <c r="E47" s="10"/>
    </row>
    <row r="48" spans="1:5" x14ac:dyDescent="0.25">
      <c r="A48" s="4"/>
      <c r="B48" s="4"/>
      <c r="C48" s="4"/>
      <c r="D48" s="4"/>
      <c r="E48" s="4"/>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&amp;L&amp;"Arial,Regular"&amp;10Granville Centre Water Company&amp;R&amp;"Arial,Regular"&amp;10
Calendar year ending December 31, 2015&amp;K0070C0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view="pageLayout" topLeftCell="A26" zoomScaleNormal="100" zoomScaleSheetLayoutView="75" workbookViewId="0">
      <selection activeCell="D22" sqref="D22"/>
    </sheetView>
  </sheetViews>
  <sheetFormatPr defaultRowHeight="15" x14ac:dyDescent="0.25"/>
  <cols>
    <col min="1" max="1" width="5.5703125" customWidth="1"/>
    <col min="2" max="2" width="14.42578125" style="3" customWidth="1"/>
    <col min="3" max="3" width="40.7109375" customWidth="1"/>
    <col min="4" max="4" width="13.7109375" style="11" customWidth="1"/>
    <col min="5" max="5" width="12.7109375" style="11" customWidth="1"/>
    <col min="6" max="6" width="2.7109375" style="11"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7" x14ac:dyDescent="0.25">
      <c r="A1" s="11" t="s">
        <v>352</v>
      </c>
      <c r="B1" s="2"/>
      <c r="C1" s="2"/>
      <c r="D1" s="2"/>
      <c r="E1" s="3"/>
    </row>
    <row r="2" spans="1:7" x14ac:dyDescent="0.25">
      <c r="A2" s="41"/>
      <c r="B2" s="246" t="s">
        <v>383</v>
      </c>
      <c r="C2" s="246"/>
      <c r="D2" s="246"/>
      <c r="E2" s="247"/>
    </row>
    <row r="3" spans="1:7" x14ac:dyDescent="0.25">
      <c r="A3" s="11"/>
      <c r="B3" s="221"/>
      <c r="C3" s="221"/>
      <c r="D3" s="221"/>
      <c r="E3" s="219"/>
    </row>
    <row r="4" spans="1:7" x14ac:dyDescent="0.25">
      <c r="A4" s="222" t="s">
        <v>761</v>
      </c>
      <c r="C4" s="221"/>
      <c r="D4" s="221"/>
      <c r="E4" s="219"/>
    </row>
    <row r="5" spans="1:7" x14ac:dyDescent="0.25">
      <c r="A5" s="555" t="s">
        <v>762</v>
      </c>
      <c r="C5" s="46"/>
      <c r="D5" s="46"/>
      <c r="E5" s="44"/>
    </row>
    <row r="6" spans="1:7" x14ac:dyDescent="0.25">
      <c r="A6" s="11"/>
      <c r="B6" s="248"/>
    </row>
    <row r="7" spans="1:7" x14ac:dyDescent="0.25">
      <c r="A7" s="214" t="s">
        <v>384</v>
      </c>
      <c r="B7" s="213" t="s">
        <v>390</v>
      </c>
      <c r="C7" s="215"/>
      <c r="D7" s="214" t="s">
        <v>390</v>
      </c>
      <c r="E7" s="213" t="s">
        <v>22</v>
      </c>
    </row>
    <row r="8" spans="1:7" x14ac:dyDescent="0.25">
      <c r="A8" s="214" t="s">
        <v>385</v>
      </c>
      <c r="B8" s="213" t="s">
        <v>391</v>
      </c>
      <c r="C8" s="215" t="s">
        <v>21</v>
      </c>
      <c r="D8" s="214" t="s">
        <v>389</v>
      </c>
      <c r="E8" s="214" t="s">
        <v>24</v>
      </c>
    </row>
    <row r="9" spans="1:7" x14ac:dyDescent="0.25">
      <c r="A9" s="40"/>
      <c r="B9" s="218" t="s">
        <v>138</v>
      </c>
      <c r="C9" s="12" t="s">
        <v>386</v>
      </c>
      <c r="D9" s="211" t="s">
        <v>392</v>
      </c>
      <c r="E9" s="211" t="s">
        <v>387</v>
      </c>
    </row>
    <row r="10" spans="1:7" x14ac:dyDescent="0.25">
      <c r="A10" s="11">
        <v>1</v>
      </c>
      <c r="B10" s="13"/>
      <c r="C10" s="1" t="s">
        <v>25</v>
      </c>
      <c r="D10" s="14"/>
      <c r="E10" s="14"/>
    </row>
    <row r="11" spans="1:7" x14ac:dyDescent="0.25">
      <c r="A11" s="11">
        <v>2</v>
      </c>
      <c r="B11" s="13">
        <v>92055.07</v>
      </c>
      <c r="C11" t="s">
        <v>26</v>
      </c>
      <c r="D11" s="14">
        <v>92055</v>
      </c>
      <c r="E11" s="14">
        <f>D11-B11</f>
        <v>-7.0000000006984919E-2</v>
      </c>
    </row>
    <row r="12" spans="1:7" x14ac:dyDescent="0.25">
      <c r="A12" s="11">
        <v>3</v>
      </c>
      <c r="B12" s="13"/>
      <c r="C12" s="15" t="s">
        <v>27</v>
      </c>
      <c r="D12" s="14"/>
      <c r="E12" s="14">
        <f>D12-B12</f>
        <v>0</v>
      </c>
      <c r="F12" s="11" t="s">
        <v>28</v>
      </c>
    </row>
    <row r="13" spans="1:7" x14ac:dyDescent="0.25">
      <c r="A13" s="11">
        <v>4</v>
      </c>
      <c r="B13" s="13"/>
      <c r="C13" s="15" t="s">
        <v>29</v>
      </c>
      <c r="D13" s="14"/>
      <c r="E13" s="14">
        <f>D13-B13</f>
        <v>0</v>
      </c>
    </row>
    <row r="14" spans="1:7" x14ac:dyDescent="0.25">
      <c r="A14" s="11">
        <v>5</v>
      </c>
      <c r="B14" s="13">
        <v>217.74</v>
      </c>
      <c r="C14" s="15" t="s">
        <v>30</v>
      </c>
      <c r="D14" s="14"/>
      <c r="E14" s="14">
        <v>0</v>
      </c>
    </row>
    <row r="15" spans="1:7" x14ac:dyDescent="0.25">
      <c r="A15" s="11">
        <v>6</v>
      </c>
      <c r="B15" s="13"/>
      <c r="C15" s="15" t="s">
        <v>31</v>
      </c>
      <c r="D15" s="14"/>
      <c r="E15" s="14">
        <f>D15-B15</f>
        <v>0</v>
      </c>
    </row>
    <row r="16" spans="1:7" x14ac:dyDescent="0.25">
      <c r="A16" s="11">
        <v>7</v>
      </c>
      <c r="B16" s="16">
        <f>SUM(B11:B15)</f>
        <v>92272.810000000012</v>
      </c>
      <c r="C16" s="17" t="s">
        <v>32</v>
      </c>
      <c r="D16" s="16">
        <f>SUM(D11:D15)</f>
        <v>92055</v>
      </c>
      <c r="E16" s="18">
        <f>SUM(E11:E15)</f>
        <v>-7.0000000006984919E-2</v>
      </c>
      <c r="G16" s="124"/>
    </row>
    <row r="17" spans="1:5" x14ac:dyDescent="0.25">
      <c r="A17" s="11">
        <v>8</v>
      </c>
      <c r="B17" s="13"/>
      <c r="C17" s="1" t="s">
        <v>33</v>
      </c>
      <c r="D17" s="14"/>
      <c r="E17" s="14"/>
    </row>
    <row r="18" spans="1:5" x14ac:dyDescent="0.25">
      <c r="A18" s="11">
        <v>9</v>
      </c>
      <c r="B18" s="13">
        <v>5773.68</v>
      </c>
      <c r="C18" s="15" t="s">
        <v>34</v>
      </c>
      <c r="D18" s="13">
        <v>1979</v>
      </c>
      <c r="E18" s="14">
        <f>D18-B18</f>
        <v>-3794.6800000000003</v>
      </c>
    </row>
    <row r="19" spans="1:5" x14ac:dyDescent="0.25">
      <c r="A19" s="11">
        <v>10</v>
      </c>
      <c r="B19" s="13">
        <v>0</v>
      </c>
      <c r="C19" s="15" t="s">
        <v>35</v>
      </c>
      <c r="D19" s="14">
        <v>0</v>
      </c>
      <c r="E19" s="14">
        <v>0</v>
      </c>
    </row>
    <row r="20" spans="1:5" x14ac:dyDescent="0.25">
      <c r="A20" s="11">
        <v>11</v>
      </c>
      <c r="B20" s="13">
        <v>0</v>
      </c>
      <c r="C20" s="15" t="s">
        <v>36</v>
      </c>
      <c r="D20" s="14">
        <v>0</v>
      </c>
      <c r="E20" s="14">
        <v>0</v>
      </c>
    </row>
    <row r="21" spans="1:5" x14ac:dyDescent="0.25">
      <c r="A21" s="11">
        <v>12</v>
      </c>
      <c r="B21" s="13">
        <v>-320</v>
      </c>
      <c r="C21" s="15" t="s">
        <v>37</v>
      </c>
      <c r="D21" s="13">
        <v>-115</v>
      </c>
      <c r="E21" s="14">
        <f>D21-B21</f>
        <v>205</v>
      </c>
    </row>
    <row r="22" spans="1:5" x14ac:dyDescent="0.25">
      <c r="A22" s="11">
        <v>13</v>
      </c>
      <c r="B22" s="13">
        <v>0</v>
      </c>
      <c r="C22" s="15" t="s">
        <v>38</v>
      </c>
      <c r="D22" s="14">
        <v>0</v>
      </c>
      <c r="E22" s="14">
        <v>0</v>
      </c>
    </row>
    <row r="23" spans="1:5" x14ac:dyDescent="0.25">
      <c r="A23" s="11">
        <v>14</v>
      </c>
      <c r="B23" s="13"/>
      <c r="C23" s="15" t="s">
        <v>39</v>
      </c>
      <c r="D23" s="13">
        <v>0</v>
      </c>
      <c r="E23" s="14">
        <f>D23-B23</f>
        <v>0</v>
      </c>
    </row>
    <row r="24" spans="1:5" x14ac:dyDescent="0.25">
      <c r="A24" s="11">
        <v>15</v>
      </c>
      <c r="B24" s="13">
        <v>0</v>
      </c>
      <c r="C24" s="15" t="s">
        <v>40</v>
      </c>
      <c r="D24" s="14">
        <v>0</v>
      </c>
      <c r="E24" s="14">
        <v>0</v>
      </c>
    </row>
    <row r="25" spans="1:5" x14ac:dyDescent="0.25">
      <c r="A25" s="11">
        <v>16</v>
      </c>
      <c r="B25" s="16">
        <f>SUM(B18:B24)</f>
        <v>5453.68</v>
      </c>
      <c r="C25" s="17" t="s">
        <v>41</v>
      </c>
      <c r="D25" s="16">
        <f>SUM(D18:D24)</f>
        <v>1864</v>
      </c>
      <c r="E25" s="18">
        <f>SUM(E18:E24)</f>
        <v>-3589.6800000000003</v>
      </c>
    </row>
    <row r="26" spans="1:5" x14ac:dyDescent="0.25">
      <c r="A26" s="11">
        <v>17</v>
      </c>
      <c r="B26" s="13"/>
      <c r="C26" s="1" t="s">
        <v>42</v>
      </c>
      <c r="D26" s="14"/>
      <c r="E26" s="14"/>
    </row>
    <row r="27" spans="1:5" x14ac:dyDescent="0.25">
      <c r="A27" s="11">
        <v>18</v>
      </c>
      <c r="B27" s="13">
        <v>0</v>
      </c>
      <c r="C27" s="15" t="s">
        <v>43</v>
      </c>
      <c r="D27" s="14">
        <v>0</v>
      </c>
      <c r="E27" s="14">
        <v>0</v>
      </c>
    </row>
    <row r="28" spans="1:5" x14ac:dyDescent="0.25">
      <c r="A28" s="11">
        <v>19</v>
      </c>
      <c r="B28" s="13">
        <v>0</v>
      </c>
      <c r="C28" s="15" t="s">
        <v>44</v>
      </c>
      <c r="D28" s="14">
        <v>0</v>
      </c>
      <c r="E28" s="14">
        <v>0</v>
      </c>
    </row>
    <row r="29" spans="1:5" x14ac:dyDescent="0.25">
      <c r="A29" s="11">
        <v>20</v>
      </c>
      <c r="B29" s="16">
        <f>SUM(B27:B28)</f>
        <v>0</v>
      </c>
      <c r="C29" s="17" t="s">
        <v>45</v>
      </c>
      <c r="D29" s="16">
        <f>SUM(D27:D28)</f>
        <v>0</v>
      </c>
      <c r="E29" s="18">
        <f>SUM(E27:E28)</f>
        <v>0</v>
      </c>
    </row>
    <row r="30" spans="1:5" x14ac:dyDescent="0.25">
      <c r="A30" s="11">
        <v>21</v>
      </c>
      <c r="B30" s="13"/>
      <c r="C30" s="1" t="s">
        <v>46</v>
      </c>
      <c r="D30" s="14"/>
      <c r="E30" s="14"/>
    </row>
    <row r="31" spans="1:5" x14ac:dyDescent="0.25">
      <c r="A31" s="11">
        <v>22</v>
      </c>
      <c r="B31" s="13"/>
      <c r="C31" s="15" t="s">
        <v>47</v>
      </c>
      <c r="D31" s="13"/>
      <c r="E31" s="14">
        <f>D31-B31</f>
        <v>0</v>
      </c>
    </row>
    <row r="32" spans="1:5" x14ac:dyDescent="0.25">
      <c r="A32" s="11">
        <v>23</v>
      </c>
      <c r="B32" s="13">
        <v>0</v>
      </c>
      <c r="C32" s="15" t="s">
        <v>48</v>
      </c>
      <c r="D32" s="14">
        <v>0</v>
      </c>
      <c r="E32" s="14">
        <v>0</v>
      </c>
    </row>
    <row r="33" spans="1:6" x14ac:dyDescent="0.25">
      <c r="A33" s="11">
        <v>24</v>
      </c>
      <c r="B33" s="13"/>
      <c r="C33" s="15" t="s">
        <v>49</v>
      </c>
      <c r="D33" s="13"/>
      <c r="E33" s="14">
        <f>D33-B33</f>
        <v>0</v>
      </c>
    </row>
    <row r="34" spans="1:6" x14ac:dyDescent="0.25">
      <c r="A34" s="11">
        <v>25</v>
      </c>
      <c r="B34" s="16">
        <f>SUM(B31:B33)</f>
        <v>0</v>
      </c>
      <c r="C34" s="17" t="s">
        <v>50</v>
      </c>
      <c r="D34" s="16">
        <f>SUM(D31:D33)</f>
        <v>0</v>
      </c>
      <c r="E34" s="18">
        <f>SUM(E31:E33)</f>
        <v>0</v>
      </c>
    </row>
    <row r="35" spans="1:6" x14ac:dyDescent="0.25">
      <c r="A35" s="11">
        <v>26</v>
      </c>
      <c r="B35" s="13"/>
      <c r="C35" s="1" t="s">
        <v>51</v>
      </c>
      <c r="D35" s="14"/>
      <c r="E35" s="14"/>
    </row>
    <row r="36" spans="1:6" x14ac:dyDescent="0.25">
      <c r="A36" s="11">
        <v>27</v>
      </c>
      <c r="B36" s="13">
        <v>0</v>
      </c>
      <c r="C36" s="15" t="s">
        <v>52</v>
      </c>
      <c r="D36" s="14"/>
      <c r="E36" s="14">
        <f>D36-B36</f>
        <v>0</v>
      </c>
    </row>
    <row r="37" spans="1:6" x14ac:dyDescent="0.25">
      <c r="A37" s="11">
        <v>28</v>
      </c>
      <c r="B37" s="13">
        <v>0</v>
      </c>
      <c r="C37" s="15" t="s">
        <v>53</v>
      </c>
      <c r="D37" s="14">
        <v>0</v>
      </c>
      <c r="E37" s="14">
        <v>0</v>
      </c>
    </row>
    <row r="38" spans="1:6" x14ac:dyDescent="0.25">
      <c r="A38" s="11">
        <v>29</v>
      </c>
      <c r="B38" s="13">
        <v>0</v>
      </c>
      <c r="C38" s="15" t="s">
        <v>54</v>
      </c>
      <c r="D38" s="14"/>
      <c r="E38" s="14">
        <f>D38-B38</f>
        <v>0</v>
      </c>
    </row>
    <row r="39" spans="1:6" x14ac:dyDescent="0.25">
      <c r="A39" s="11">
        <v>30</v>
      </c>
      <c r="B39" s="16">
        <f>SUM(B36:B38)</f>
        <v>0</v>
      </c>
      <c r="C39" s="17" t="s">
        <v>55</v>
      </c>
      <c r="D39" s="16">
        <f>SUM(D36:D38)</f>
        <v>0</v>
      </c>
      <c r="E39" s="18">
        <f>SUM(E36:E38)</f>
        <v>0</v>
      </c>
    </row>
    <row r="40" spans="1:6" x14ac:dyDescent="0.25">
      <c r="A40" s="11">
        <v>31</v>
      </c>
      <c r="B40" s="13"/>
      <c r="C40" s="15"/>
      <c r="D40" s="14"/>
      <c r="E40" s="14"/>
    </row>
    <row r="41" spans="1:6" ht="15.75" thickBot="1" x14ac:dyDescent="0.3">
      <c r="A41" s="43">
        <v>32</v>
      </c>
      <c r="B41" s="19">
        <f>B16+B25+B29+B34+B39</f>
        <v>97726.49000000002</v>
      </c>
      <c r="C41" s="20" t="s">
        <v>56</v>
      </c>
      <c r="D41" s="19">
        <f>D16+D25+D29+D34+D39</f>
        <v>93919</v>
      </c>
      <c r="E41" s="21">
        <f>E16+E25+E29+E34+E39</f>
        <v>-3589.7500000000073</v>
      </c>
    </row>
    <row r="42" spans="1:6" ht="15.75" thickTop="1" x14ac:dyDescent="0.25">
      <c r="B42" s="2"/>
      <c r="C42" s="22"/>
      <c r="D42" s="2"/>
      <c r="E42" s="2"/>
      <c r="F42" s="2"/>
    </row>
    <row r="43" spans="1:6" x14ac:dyDescent="0.25">
      <c r="B43" s="2"/>
      <c r="C43" s="22"/>
      <c r="D43" s="2"/>
      <c r="E43" s="2"/>
      <c r="F43" s="2"/>
    </row>
    <row r="44" spans="1:6" x14ac:dyDescent="0.25">
      <c r="B44" s="2"/>
      <c r="C44" s="22"/>
      <c r="D44" s="2"/>
      <c r="E44" s="2"/>
      <c r="F44" s="2"/>
    </row>
    <row r="45" spans="1:6" x14ac:dyDescent="0.25">
      <c r="B45" s="2"/>
      <c r="C45" s="22"/>
      <c r="D45" s="2"/>
      <c r="E45" s="2"/>
      <c r="F45" s="2"/>
    </row>
    <row r="46" spans="1:6" x14ac:dyDescent="0.25">
      <c r="B46" s="2"/>
      <c r="C46" s="22"/>
      <c r="D46" s="2"/>
      <c r="E46" s="2"/>
      <c r="F46" s="2"/>
    </row>
    <row r="47" spans="1:6" x14ac:dyDescent="0.25">
      <c r="B47" s="2"/>
      <c r="C47" s="22"/>
      <c r="D47" s="2"/>
      <c r="E47" s="2"/>
      <c r="F47" s="2"/>
    </row>
    <row r="48" spans="1:6" x14ac:dyDescent="0.25">
      <c r="B48" s="2"/>
      <c r="C48" s="22"/>
      <c r="D48" s="2"/>
      <c r="E48" s="2"/>
      <c r="F48" s="2"/>
    </row>
    <row r="49" spans="2:6" x14ac:dyDescent="0.25">
      <c r="B49" s="2"/>
      <c r="C49" s="22"/>
      <c r="D49" s="2"/>
      <c r="E49" s="2"/>
      <c r="F49" s="2"/>
    </row>
    <row r="50" spans="2:6" x14ac:dyDescent="0.25">
      <c r="B50" s="2"/>
      <c r="C50" s="22"/>
      <c r="D50" s="2"/>
      <c r="E50" s="2"/>
      <c r="F50" s="2"/>
    </row>
    <row r="51" spans="2:6" x14ac:dyDescent="0.25">
      <c r="B51" s="2"/>
      <c r="C51" s="22"/>
      <c r="D51" s="2"/>
      <c r="E51" s="2"/>
      <c r="F51" s="2"/>
    </row>
    <row r="52" spans="2:6" x14ac:dyDescent="0.25">
      <c r="B52" s="2"/>
      <c r="C52" s="22"/>
      <c r="D52" s="2"/>
      <c r="E52" s="2"/>
      <c r="F52" s="2"/>
    </row>
    <row r="53" spans="2:6" x14ac:dyDescent="0.25">
      <c r="B53" s="2"/>
      <c r="C53" s="22"/>
      <c r="D53" s="2"/>
      <c r="E53" s="2"/>
      <c r="F53" s="2"/>
    </row>
    <row r="54" spans="2:6" x14ac:dyDescent="0.25">
      <c r="B54" s="2"/>
      <c r="C54" s="22"/>
      <c r="D54" s="2"/>
      <c r="E54" s="2"/>
      <c r="F54" s="2"/>
    </row>
    <row r="55" spans="2:6" x14ac:dyDescent="0.25">
      <c r="B55" s="2"/>
      <c r="C55" s="22"/>
      <c r="D55" s="2"/>
      <c r="E55" s="2"/>
      <c r="F55" s="2"/>
    </row>
    <row r="56" spans="2:6" x14ac:dyDescent="0.25">
      <c r="B56" s="2"/>
      <c r="C56" s="22"/>
      <c r="D56" s="2"/>
      <c r="E56" s="2"/>
      <c r="F56" s="2"/>
    </row>
    <row r="57" spans="2:6" x14ac:dyDescent="0.25">
      <c r="B57" s="2"/>
      <c r="C57" s="22"/>
      <c r="D57" s="2"/>
      <c r="E57" s="2"/>
      <c r="F57" s="2"/>
    </row>
    <row r="58" spans="2:6" x14ac:dyDescent="0.25">
      <c r="B58" s="2"/>
      <c r="C58" s="22"/>
      <c r="D58" s="2"/>
      <c r="E58" s="2"/>
      <c r="F58" s="2"/>
    </row>
    <row r="59" spans="2:6" x14ac:dyDescent="0.25">
      <c r="B59" s="2"/>
      <c r="C59" s="22"/>
      <c r="D59" s="2"/>
      <c r="E59" s="2"/>
      <c r="F59" s="2"/>
    </row>
    <row r="60" spans="2:6" x14ac:dyDescent="0.25">
      <c r="B60" s="2"/>
      <c r="C60" s="22"/>
      <c r="D60" s="2"/>
      <c r="E60" s="2"/>
      <c r="F60" s="2"/>
    </row>
    <row r="61" spans="2:6" x14ac:dyDescent="0.25">
      <c r="B61" s="2"/>
      <c r="C61" s="22"/>
      <c r="D61" s="2"/>
      <c r="E61" s="2"/>
      <c r="F61" s="2"/>
    </row>
    <row r="62" spans="2:6" x14ac:dyDescent="0.25">
      <c r="B62" s="2"/>
      <c r="C62" s="22"/>
      <c r="D62" s="2"/>
      <c r="E62" s="2"/>
      <c r="F62" s="2"/>
    </row>
    <row r="63" spans="2:6" x14ac:dyDescent="0.25">
      <c r="B63" s="2"/>
      <c r="C63" s="22"/>
      <c r="D63" s="2"/>
      <c r="E63" s="2"/>
      <c r="F63" s="2"/>
    </row>
    <row r="64" spans="2:6" x14ac:dyDescent="0.25">
      <c r="B64" s="2"/>
      <c r="C64" s="22"/>
      <c r="D64" s="2"/>
      <c r="E64" s="2"/>
      <c r="F64" s="2"/>
    </row>
    <row r="65" spans="2:6" x14ac:dyDescent="0.25">
      <c r="B65" s="2"/>
      <c r="C65" s="22"/>
      <c r="D65" s="2"/>
      <c r="E65" s="2"/>
      <c r="F65" s="2"/>
    </row>
    <row r="66" spans="2:6" x14ac:dyDescent="0.25">
      <c r="B66" s="2"/>
      <c r="C66" s="22"/>
      <c r="D66" s="2"/>
      <c r="E66" s="2"/>
      <c r="F66" s="2"/>
    </row>
    <row r="67" spans="2:6" x14ac:dyDescent="0.25">
      <c r="B67" s="2"/>
      <c r="C67" s="22"/>
      <c r="D67" s="2"/>
      <c r="E67" s="2"/>
      <c r="F67" s="2"/>
    </row>
    <row r="68" spans="2:6" x14ac:dyDescent="0.25">
      <c r="B68" s="2"/>
      <c r="C68" s="22"/>
      <c r="D68" s="2"/>
      <c r="E68" s="2"/>
      <c r="F68" s="2"/>
    </row>
    <row r="69" spans="2:6" x14ac:dyDescent="0.25">
      <c r="B69" s="2"/>
      <c r="C69" s="22"/>
      <c r="D69" s="2"/>
      <c r="E69" s="2"/>
      <c r="F69" s="2"/>
    </row>
    <row r="70" spans="2:6" x14ac:dyDescent="0.25">
      <c r="B70" s="2"/>
      <c r="C70" s="22"/>
      <c r="D70" s="2"/>
      <c r="E70" s="2"/>
      <c r="F70" s="2"/>
    </row>
    <row r="71" spans="2:6" x14ac:dyDescent="0.25">
      <c r="B71" s="2"/>
      <c r="C71" s="22"/>
      <c r="D71" s="2"/>
      <c r="E71" s="2"/>
      <c r="F71" s="2"/>
    </row>
    <row r="72" spans="2:6" x14ac:dyDescent="0.25">
      <c r="B72" s="2"/>
      <c r="C72" s="22"/>
      <c r="D72" s="2"/>
      <c r="E72" s="2"/>
      <c r="F72" s="2"/>
    </row>
    <row r="73" spans="2:6" x14ac:dyDescent="0.25">
      <c r="B73" s="2"/>
      <c r="C73" s="22"/>
      <c r="D73" s="2"/>
      <c r="E73" s="2"/>
      <c r="F73" s="2"/>
    </row>
    <row r="74" spans="2:6" x14ac:dyDescent="0.25">
      <c r="B74" s="2"/>
      <c r="C74" s="22"/>
      <c r="D74" s="2"/>
      <c r="E74" s="2"/>
      <c r="F74" s="2"/>
    </row>
    <row r="75" spans="2:6" x14ac:dyDescent="0.25">
      <c r="B75" s="2"/>
      <c r="C75" s="22"/>
      <c r="D75" s="2"/>
      <c r="E75" s="2"/>
      <c r="F75" s="2"/>
    </row>
    <row r="76" spans="2:6" x14ac:dyDescent="0.25">
      <c r="B76" s="2"/>
      <c r="C76" s="22"/>
      <c r="D76" s="2"/>
      <c r="E76" s="2"/>
      <c r="F76" s="2"/>
    </row>
    <row r="77" spans="2:6" x14ac:dyDescent="0.25">
      <c r="B77" s="2"/>
      <c r="C77" s="22"/>
      <c r="D77" s="2"/>
      <c r="E77" s="2"/>
      <c r="F77" s="2"/>
    </row>
    <row r="78" spans="2:6" x14ac:dyDescent="0.25">
      <c r="B78" s="2"/>
      <c r="C78" s="22"/>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row r="86" spans="2:6" x14ac:dyDescent="0.25">
      <c r="B86" s="2"/>
      <c r="C86" s="2"/>
      <c r="D86" s="2"/>
      <c r="E86" s="2"/>
      <c r="F86" s="2"/>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&amp;L&amp;"Arial,Regular"&amp;10Granville Centre Water Company&amp;R&amp;"Arial,Regular"&amp;10
Calendar year ending December 31, &amp;K0070C02015
r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4"/>
  <sheetViews>
    <sheetView view="pageLayout" topLeftCell="A34" zoomScaleNormal="100" workbookViewId="0">
      <selection activeCell="D49" sqref="D49"/>
    </sheetView>
  </sheetViews>
  <sheetFormatPr defaultRowHeight="15" x14ac:dyDescent="0.25"/>
  <cols>
    <col min="1" max="1" width="4.85546875" style="67" customWidth="1"/>
    <col min="2" max="2" width="14.28515625" style="82" customWidth="1"/>
    <col min="3" max="3" width="36.7109375" style="67" customWidth="1"/>
    <col min="4" max="4" width="13.28515625" style="66" customWidth="1"/>
    <col min="5" max="5" width="12.7109375" style="66" customWidth="1"/>
    <col min="6" max="256" width="9.140625" style="67"/>
    <col min="257" max="257" width="14.42578125" style="67" customWidth="1"/>
    <col min="258" max="258" width="46.42578125" style="67" customWidth="1"/>
    <col min="259" max="260" width="14.42578125" style="67" customWidth="1"/>
    <col min="261" max="512" width="9.140625" style="67"/>
    <col min="513" max="513" width="14.42578125" style="67" customWidth="1"/>
    <col min="514" max="514" width="46.42578125" style="67" customWidth="1"/>
    <col min="515" max="516" width="14.42578125" style="67" customWidth="1"/>
    <col min="517" max="768" width="9.140625" style="67"/>
    <col min="769" max="769" width="14.42578125" style="67" customWidth="1"/>
    <col min="770" max="770" width="46.42578125" style="67" customWidth="1"/>
    <col min="771" max="772" width="14.42578125" style="67" customWidth="1"/>
    <col min="773" max="1024" width="9.140625" style="67"/>
    <col min="1025" max="1025" width="14.42578125" style="67" customWidth="1"/>
    <col min="1026" max="1026" width="46.42578125" style="67" customWidth="1"/>
    <col min="1027" max="1028" width="14.42578125" style="67" customWidth="1"/>
    <col min="1029" max="1280" width="9.140625" style="67"/>
    <col min="1281" max="1281" width="14.42578125" style="67" customWidth="1"/>
    <col min="1282" max="1282" width="46.42578125" style="67" customWidth="1"/>
    <col min="1283" max="1284" width="14.42578125" style="67" customWidth="1"/>
    <col min="1285" max="1536" width="9.140625" style="67"/>
    <col min="1537" max="1537" width="14.42578125" style="67" customWidth="1"/>
    <col min="1538" max="1538" width="46.42578125" style="67" customWidth="1"/>
    <col min="1539" max="1540" width="14.42578125" style="67" customWidth="1"/>
    <col min="1541" max="1792" width="9.140625" style="67"/>
    <col min="1793" max="1793" width="14.42578125" style="67" customWidth="1"/>
    <col min="1794" max="1794" width="46.42578125" style="67" customWidth="1"/>
    <col min="1795" max="1796" width="14.42578125" style="67" customWidth="1"/>
    <col min="1797" max="2048" width="9.140625" style="67"/>
    <col min="2049" max="2049" width="14.42578125" style="67" customWidth="1"/>
    <col min="2050" max="2050" width="46.42578125" style="67" customWidth="1"/>
    <col min="2051" max="2052" width="14.42578125" style="67" customWidth="1"/>
    <col min="2053" max="2304" width="9.140625" style="67"/>
    <col min="2305" max="2305" width="14.42578125" style="67" customWidth="1"/>
    <col min="2306" max="2306" width="46.42578125" style="67" customWidth="1"/>
    <col min="2307" max="2308" width="14.42578125" style="67" customWidth="1"/>
    <col min="2309" max="2560" width="9.140625" style="67"/>
    <col min="2561" max="2561" width="14.42578125" style="67" customWidth="1"/>
    <col min="2562" max="2562" width="46.42578125" style="67" customWidth="1"/>
    <col min="2563" max="2564" width="14.42578125" style="67" customWidth="1"/>
    <col min="2565" max="2816" width="9.140625" style="67"/>
    <col min="2817" max="2817" width="14.42578125" style="67" customWidth="1"/>
    <col min="2818" max="2818" width="46.42578125" style="67" customWidth="1"/>
    <col min="2819" max="2820" width="14.42578125" style="67" customWidth="1"/>
    <col min="2821" max="3072" width="9.140625" style="67"/>
    <col min="3073" max="3073" width="14.42578125" style="67" customWidth="1"/>
    <col min="3074" max="3074" width="46.42578125" style="67" customWidth="1"/>
    <col min="3075" max="3076" width="14.42578125" style="67" customWidth="1"/>
    <col min="3077" max="3328" width="9.140625" style="67"/>
    <col min="3329" max="3329" width="14.42578125" style="67" customWidth="1"/>
    <col min="3330" max="3330" width="46.42578125" style="67" customWidth="1"/>
    <col min="3331" max="3332" width="14.42578125" style="67" customWidth="1"/>
    <col min="3333" max="3584" width="9.140625" style="67"/>
    <col min="3585" max="3585" width="14.42578125" style="67" customWidth="1"/>
    <col min="3586" max="3586" width="46.42578125" style="67" customWidth="1"/>
    <col min="3587" max="3588" width="14.42578125" style="67" customWidth="1"/>
    <col min="3589" max="3840" width="9.140625" style="67"/>
    <col min="3841" max="3841" width="14.42578125" style="67" customWidth="1"/>
    <col min="3842" max="3842" width="46.42578125" style="67" customWidth="1"/>
    <col min="3843" max="3844" width="14.42578125" style="67" customWidth="1"/>
    <col min="3845" max="4096" width="9.140625" style="67"/>
    <col min="4097" max="4097" width="14.42578125" style="67" customWidth="1"/>
    <col min="4098" max="4098" width="46.42578125" style="67" customWidth="1"/>
    <col min="4099" max="4100" width="14.42578125" style="67" customWidth="1"/>
    <col min="4101" max="4352" width="9.140625" style="67"/>
    <col min="4353" max="4353" width="14.42578125" style="67" customWidth="1"/>
    <col min="4354" max="4354" width="46.42578125" style="67" customWidth="1"/>
    <col min="4355" max="4356" width="14.42578125" style="67" customWidth="1"/>
    <col min="4357" max="4608" width="9.140625" style="67"/>
    <col min="4609" max="4609" width="14.42578125" style="67" customWidth="1"/>
    <col min="4610" max="4610" width="46.42578125" style="67" customWidth="1"/>
    <col min="4611" max="4612" width="14.42578125" style="67" customWidth="1"/>
    <col min="4613" max="4864" width="9.140625" style="67"/>
    <col min="4865" max="4865" width="14.42578125" style="67" customWidth="1"/>
    <col min="4866" max="4866" width="46.42578125" style="67" customWidth="1"/>
    <col min="4867" max="4868" width="14.42578125" style="67" customWidth="1"/>
    <col min="4869" max="5120" width="9.140625" style="67"/>
    <col min="5121" max="5121" width="14.42578125" style="67" customWidth="1"/>
    <col min="5122" max="5122" width="46.42578125" style="67" customWidth="1"/>
    <col min="5123" max="5124" width="14.42578125" style="67" customWidth="1"/>
    <col min="5125" max="5376" width="9.140625" style="67"/>
    <col min="5377" max="5377" width="14.42578125" style="67" customWidth="1"/>
    <col min="5378" max="5378" width="46.42578125" style="67" customWidth="1"/>
    <col min="5379" max="5380" width="14.42578125" style="67" customWidth="1"/>
    <col min="5381" max="5632" width="9.140625" style="67"/>
    <col min="5633" max="5633" width="14.42578125" style="67" customWidth="1"/>
    <col min="5634" max="5634" width="46.42578125" style="67" customWidth="1"/>
    <col min="5635" max="5636" width="14.42578125" style="67" customWidth="1"/>
    <col min="5637" max="5888" width="9.140625" style="67"/>
    <col min="5889" max="5889" width="14.42578125" style="67" customWidth="1"/>
    <col min="5890" max="5890" width="46.42578125" style="67" customWidth="1"/>
    <col min="5891" max="5892" width="14.42578125" style="67" customWidth="1"/>
    <col min="5893" max="6144" width="9.140625" style="67"/>
    <col min="6145" max="6145" width="14.42578125" style="67" customWidth="1"/>
    <col min="6146" max="6146" width="46.42578125" style="67" customWidth="1"/>
    <col min="6147" max="6148" width="14.42578125" style="67" customWidth="1"/>
    <col min="6149" max="6400" width="9.140625" style="67"/>
    <col min="6401" max="6401" width="14.42578125" style="67" customWidth="1"/>
    <col min="6402" max="6402" width="46.42578125" style="67" customWidth="1"/>
    <col min="6403" max="6404" width="14.42578125" style="67" customWidth="1"/>
    <col min="6405" max="6656" width="9.140625" style="67"/>
    <col min="6657" max="6657" width="14.42578125" style="67" customWidth="1"/>
    <col min="6658" max="6658" width="46.42578125" style="67" customWidth="1"/>
    <col min="6659" max="6660" width="14.42578125" style="67" customWidth="1"/>
    <col min="6661" max="6912" width="9.140625" style="67"/>
    <col min="6913" max="6913" width="14.42578125" style="67" customWidth="1"/>
    <col min="6914" max="6914" width="46.42578125" style="67" customWidth="1"/>
    <col min="6915" max="6916" width="14.42578125" style="67" customWidth="1"/>
    <col min="6917" max="7168" width="9.140625" style="67"/>
    <col min="7169" max="7169" width="14.42578125" style="67" customWidth="1"/>
    <col min="7170" max="7170" width="46.42578125" style="67" customWidth="1"/>
    <col min="7171" max="7172" width="14.42578125" style="67" customWidth="1"/>
    <col min="7173" max="7424" width="9.140625" style="67"/>
    <col min="7425" max="7425" width="14.42578125" style="67" customWidth="1"/>
    <col min="7426" max="7426" width="46.42578125" style="67" customWidth="1"/>
    <col min="7427" max="7428" width="14.42578125" style="67" customWidth="1"/>
    <col min="7429" max="7680" width="9.140625" style="67"/>
    <col min="7681" max="7681" width="14.42578125" style="67" customWidth="1"/>
    <col min="7682" max="7682" width="46.42578125" style="67" customWidth="1"/>
    <col min="7683" max="7684" width="14.42578125" style="67" customWidth="1"/>
    <col min="7685" max="7936" width="9.140625" style="67"/>
    <col min="7937" max="7937" width="14.42578125" style="67" customWidth="1"/>
    <col min="7938" max="7938" width="46.42578125" style="67" customWidth="1"/>
    <col min="7939" max="7940" width="14.42578125" style="67" customWidth="1"/>
    <col min="7941" max="8192" width="9.140625" style="67"/>
    <col min="8193" max="8193" width="14.42578125" style="67" customWidth="1"/>
    <col min="8194" max="8194" width="46.42578125" style="67" customWidth="1"/>
    <col min="8195" max="8196" width="14.42578125" style="67" customWidth="1"/>
    <col min="8197" max="8448" width="9.140625" style="67"/>
    <col min="8449" max="8449" width="14.42578125" style="67" customWidth="1"/>
    <col min="8450" max="8450" width="46.42578125" style="67" customWidth="1"/>
    <col min="8451" max="8452" width="14.42578125" style="67" customWidth="1"/>
    <col min="8453" max="8704" width="9.140625" style="67"/>
    <col min="8705" max="8705" width="14.42578125" style="67" customWidth="1"/>
    <col min="8706" max="8706" width="46.42578125" style="67" customWidth="1"/>
    <col min="8707" max="8708" width="14.42578125" style="67" customWidth="1"/>
    <col min="8709" max="8960" width="9.140625" style="67"/>
    <col min="8961" max="8961" width="14.42578125" style="67" customWidth="1"/>
    <col min="8962" max="8962" width="46.42578125" style="67" customWidth="1"/>
    <col min="8963" max="8964" width="14.42578125" style="67" customWidth="1"/>
    <col min="8965" max="9216" width="9.140625" style="67"/>
    <col min="9217" max="9217" width="14.42578125" style="67" customWidth="1"/>
    <col min="9218" max="9218" width="46.42578125" style="67" customWidth="1"/>
    <col min="9219" max="9220" width="14.42578125" style="67" customWidth="1"/>
    <col min="9221" max="9472" width="9.140625" style="67"/>
    <col min="9473" max="9473" width="14.42578125" style="67" customWidth="1"/>
    <col min="9474" max="9474" width="46.42578125" style="67" customWidth="1"/>
    <col min="9475" max="9476" width="14.42578125" style="67" customWidth="1"/>
    <col min="9477" max="9728" width="9.140625" style="67"/>
    <col min="9729" max="9729" width="14.42578125" style="67" customWidth="1"/>
    <col min="9730" max="9730" width="46.42578125" style="67" customWidth="1"/>
    <col min="9731" max="9732" width="14.42578125" style="67" customWidth="1"/>
    <col min="9733" max="9984" width="9.140625" style="67"/>
    <col min="9985" max="9985" width="14.42578125" style="67" customWidth="1"/>
    <col min="9986" max="9986" width="46.42578125" style="67" customWidth="1"/>
    <col min="9987" max="9988" width="14.42578125" style="67" customWidth="1"/>
    <col min="9989" max="10240" width="9.140625" style="67"/>
    <col min="10241" max="10241" width="14.42578125" style="67" customWidth="1"/>
    <col min="10242" max="10242" width="46.42578125" style="67" customWidth="1"/>
    <col min="10243" max="10244" width="14.42578125" style="67" customWidth="1"/>
    <col min="10245" max="10496" width="9.140625" style="67"/>
    <col min="10497" max="10497" width="14.42578125" style="67" customWidth="1"/>
    <col min="10498" max="10498" width="46.42578125" style="67" customWidth="1"/>
    <col min="10499" max="10500" width="14.42578125" style="67" customWidth="1"/>
    <col min="10501" max="10752" width="9.140625" style="67"/>
    <col min="10753" max="10753" width="14.42578125" style="67" customWidth="1"/>
    <col min="10754" max="10754" width="46.42578125" style="67" customWidth="1"/>
    <col min="10755" max="10756" width="14.42578125" style="67" customWidth="1"/>
    <col min="10757" max="11008" width="9.140625" style="67"/>
    <col min="11009" max="11009" width="14.42578125" style="67" customWidth="1"/>
    <col min="11010" max="11010" width="46.42578125" style="67" customWidth="1"/>
    <col min="11011" max="11012" width="14.42578125" style="67" customWidth="1"/>
    <col min="11013" max="11264" width="9.140625" style="67"/>
    <col min="11265" max="11265" width="14.42578125" style="67" customWidth="1"/>
    <col min="11266" max="11266" width="46.42578125" style="67" customWidth="1"/>
    <col min="11267" max="11268" width="14.42578125" style="67" customWidth="1"/>
    <col min="11269" max="11520" width="9.140625" style="67"/>
    <col min="11521" max="11521" width="14.42578125" style="67" customWidth="1"/>
    <col min="11522" max="11522" width="46.42578125" style="67" customWidth="1"/>
    <col min="11523" max="11524" width="14.42578125" style="67" customWidth="1"/>
    <col min="11525" max="11776" width="9.140625" style="67"/>
    <col min="11777" max="11777" width="14.42578125" style="67" customWidth="1"/>
    <col min="11778" max="11778" width="46.42578125" style="67" customWidth="1"/>
    <col min="11779" max="11780" width="14.42578125" style="67" customWidth="1"/>
    <col min="11781" max="12032" width="9.140625" style="67"/>
    <col min="12033" max="12033" width="14.42578125" style="67" customWidth="1"/>
    <col min="12034" max="12034" width="46.42578125" style="67" customWidth="1"/>
    <col min="12035" max="12036" width="14.42578125" style="67" customWidth="1"/>
    <col min="12037" max="12288" width="9.140625" style="67"/>
    <col min="12289" max="12289" width="14.42578125" style="67" customWidth="1"/>
    <col min="12290" max="12290" width="46.42578125" style="67" customWidth="1"/>
    <col min="12291" max="12292" width="14.42578125" style="67" customWidth="1"/>
    <col min="12293" max="12544" width="9.140625" style="67"/>
    <col min="12545" max="12545" width="14.42578125" style="67" customWidth="1"/>
    <col min="12546" max="12546" width="46.42578125" style="67" customWidth="1"/>
    <col min="12547" max="12548" width="14.42578125" style="67" customWidth="1"/>
    <col min="12549" max="12800" width="9.140625" style="67"/>
    <col min="12801" max="12801" width="14.42578125" style="67" customWidth="1"/>
    <col min="12802" max="12802" width="46.42578125" style="67" customWidth="1"/>
    <col min="12803" max="12804" width="14.42578125" style="67" customWidth="1"/>
    <col min="12805" max="13056" width="9.140625" style="67"/>
    <col min="13057" max="13057" width="14.42578125" style="67" customWidth="1"/>
    <col min="13058" max="13058" width="46.42578125" style="67" customWidth="1"/>
    <col min="13059" max="13060" width="14.42578125" style="67" customWidth="1"/>
    <col min="13061" max="13312" width="9.140625" style="67"/>
    <col min="13313" max="13313" width="14.42578125" style="67" customWidth="1"/>
    <col min="13314" max="13314" width="46.42578125" style="67" customWidth="1"/>
    <col min="13315" max="13316" width="14.42578125" style="67" customWidth="1"/>
    <col min="13317" max="13568" width="9.140625" style="67"/>
    <col min="13569" max="13569" width="14.42578125" style="67" customWidth="1"/>
    <col min="13570" max="13570" width="46.42578125" style="67" customWidth="1"/>
    <col min="13571" max="13572" width="14.42578125" style="67" customWidth="1"/>
    <col min="13573" max="13824" width="9.140625" style="67"/>
    <col min="13825" max="13825" width="14.42578125" style="67" customWidth="1"/>
    <col min="13826" max="13826" width="46.42578125" style="67" customWidth="1"/>
    <col min="13827" max="13828" width="14.42578125" style="67" customWidth="1"/>
    <col min="13829" max="14080" width="9.140625" style="67"/>
    <col min="14081" max="14081" width="14.42578125" style="67" customWidth="1"/>
    <col min="14082" max="14082" width="46.42578125" style="67" customWidth="1"/>
    <col min="14083" max="14084" width="14.42578125" style="67" customWidth="1"/>
    <col min="14085" max="14336" width="9.140625" style="67"/>
    <col min="14337" max="14337" width="14.42578125" style="67" customWidth="1"/>
    <col min="14338" max="14338" width="46.42578125" style="67" customWidth="1"/>
    <col min="14339" max="14340" width="14.42578125" style="67" customWidth="1"/>
    <col min="14341" max="14592" width="9.140625" style="67"/>
    <col min="14593" max="14593" width="14.42578125" style="67" customWidth="1"/>
    <col min="14594" max="14594" width="46.42578125" style="67" customWidth="1"/>
    <col min="14595" max="14596" width="14.42578125" style="67" customWidth="1"/>
    <col min="14597" max="14848" width="9.140625" style="67"/>
    <col min="14849" max="14849" width="14.42578125" style="67" customWidth="1"/>
    <col min="14850" max="14850" width="46.42578125" style="67" customWidth="1"/>
    <col min="14851" max="14852" width="14.42578125" style="67" customWidth="1"/>
    <col min="14853" max="15104" width="9.140625" style="67"/>
    <col min="15105" max="15105" width="14.42578125" style="67" customWidth="1"/>
    <col min="15106" max="15106" width="46.42578125" style="67" customWidth="1"/>
    <col min="15107" max="15108" width="14.42578125" style="67" customWidth="1"/>
    <col min="15109" max="15360" width="9.140625" style="67"/>
    <col min="15361" max="15361" width="14.42578125" style="67" customWidth="1"/>
    <col min="15362" max="15362" width="46.42578125" style="67" customWidth="1"/>
    <col min="15363" max="15364" width="14.42578125" style="67" customWidth="1"/>
    <col min="15365" max="15616" width="9.140625" style="67"/>
    <col min="15617" max="15617" width="14.42578125" style="67" customWidth="1"/>
    <col min="15618" max="15618" width="46.42578125" style="67" customWidth="1"/>
    <col min="15619" max="15620" width="14.42578125" style="67" customWidth="1"/>
    <col min="15621" max="15872" width="9.140625" style="67"/>
    <col min="15873" max="15873" width="14.42578125" style="67" customWidth="1"/>
    <col min="15874" max="15874" width="46.42578125" style="67" customWidth="1"/>
    <col min="15875" max="15876" width="14.42578125" style="67" customWidth="1"/>
    <col min="15877" max="16128" width="9.140625" style="67"/>
    <col min="16129" max="16129" width="14.42578125" style="67" customWidth="1"/>
    <col min="16130" max="16130" width="46.42578125" style="67" customWidth="1"/>
    <col min="16131" max="16132" width="14.42578125" style="67" customWidth="1"/>
    <col min="16133" max="16383" width="9.140625" style="67"/>
    <col min="16384" max="16384" width="9.140625" style="67" customWidth="1"/>
  </cols>
  <sheetData>
    <row r="1" spans="1:5" x14ac:dyDescent="0.25">
      <c r="A1" s="561" t="s">
        <v>353</v>
      </c>
      <c r="B1" s="65"/>
      <c r="C1" s="65"/>
      <c r="D1" s="65"/>
      <c r="E1" s="249"/>
    </row>
    <row r="2" spans="1:5" x14ac:dyDescent="0.25">
      <c r="A2" s="220"/>
      <c r="B2" s="246" t="s">
        <v>383</v>
      </c>
      <c r="C2" s="258"/>
      <c r="D2" s="246"/>
      <c r="E2" s="247"/>
    </row>
    <row r="3" spans="1:5" x14ac:dyDescent="0.25">
      <c r="A3" s="607" t="s">
        <v>788</v>
      </c>
      <c r="C3" s="221"/>
      <c r="D3" s="221"/>
      <c r="E3" s="219"/>
    </row>
    <row r="4" spans="1:5" x14ac:dyDescent="0.25">
      <c r="A4" s="236" t="s">
        <v>384</v>
      </c>
      <c r="B4" s="236" t="s">
        <v>390</v>
      </c>
      <c r="C4" s="578"/>
      <c r="D4" s="577" t="s">
        <v>390</v>
      </c>
      <c r="E4" s="236" t="s">
        <v>22</v>
      </c>
    </row>
    <row r="5" spans="1:5" x14ac:dyDescent="0.25">
      <c r="A5" s="213" t="s">
        <v>385</v>
      </c>
      <c r="B5" s="216" t="s">
        <v>391</v>
      </c>
      <c r="C5" s="215" t="s">
        <v>21</v>
      </c>
      <c r="D5" s="214" t="s">
        <v>389</v>
      </c>
      <c r="E5" s="213" t="s">
        <v>24</v>
      </c>
    </row>
    <row r="6" spans="1:5" x14ac:dyDescent="0.25">
      <c r="A6" s="40"/>
      <c r="B6" s="212" t="s">
        <v>138</v>
      </c>
      <c r="C6" s="12" t="s">
        <v>386</v>
      </c>
      <c r="D6" s="211" t="s">
        <v>392</v>
      </c>
      <c r="E6" s="218" t="s">
        <v>387</v>
      </c>
    </row>
    <row r="7" spans="1:5" x14ac:dyDescent="0.25">
      <c r="A7" s="255">
        <v>1</v>
      </c>
      <c r="B7" s="251"/>
      <c r="C7" s="69" t="s">
        <v>57</v>
      </c>
      <c r="D7" s="70"/>
      <c r="E7" s="68"/>
    </row>
    <row r="8" spans="1:5" x14ac:dyDescent="0.25">
      <c r="A8" s="255">
        <v>2</v>
      </c>
      <c r="B8" s="251"/>
      <c r="C8" s="69"/>
      <c r="D8" s="70"/>
      <c r="E8" s="68"/>
    </row>
    <row r="9" spans="1:5" x14ac:dyDescent="0.25">
      <c r="A9" s="255">
        <v>3</v>
      </c>
      <c r="B9" s="251">
        <v>9300</v>
      </c>
      <c r="C9" s="67" t="s">
        <v>58</v>
      </c>
      <c r="D9" s="68">
        <v>9300</v>
      </c>
      <c r="E9" s="68">
        <f>D9-B9</f>
        <v>0</v>
      </c>
    </row>
    <row r="10" spans="1:5" x14ac:dyDescent="0.25">
      <c r="A10" s="255">
        <v>4</v>
      </c>
      <c r="B10" s="251"/>
      <c r="C10" s="71" t="s">
        <v>59</v>
      </c>
      <c r="D10" s="70"/>
      <c r="E10" s="68">
        <f t="shared" ref="E10:E11" si="0">D10-B10</f>
        <v>0</v>
      </c>
    </row>
    <row r="11" spans="1:5" x14ac:dyDescent="0.25">
      <c r="A11" s="255">
        <v>5</v>
      </c>
      <c r="B11" s="251"/>
      <c r="C11" s="71" t="s">
        <v>60</v>
      </c>
      <c r="D11" s="70"/>
      <c r="E11" s="68">
        <f t="shared" si="0"/>
        <v>0</v>
      </c>
    </row>
    <row r="12" spans="1:5" x14ac:dyDescent="0.25">
      <c r="A12" s="255">
        <v>6</v>
      </c>
      <c r="B12" s="252">
        <f>SUM(B9:B11)</f>
        <v>9300</v>
      </c>
      <c r="C12" s="73" t="s">
        <v>61</v>
      </c>
      <c r="D12" s="72">
        <f>SUM(D9:D11)</f>
        <v>9300</v>
      </c>
      <c r="E12" s="72">
        <f>SUM(E9:E11)</f>
        <v>0</v>
      </c>
    </row>
    <row r="13" spans="1:5" x14ac:dyDescent="0.25">
      <c r="A13" s="255">
        <v>7</v>
      </c>
      <c r="B13" s="251"/>
      <c r="C13" s="73"/>
      <c r="D13" s="70"/>
      <c r="E13" s="68"/>
    </row>
    <row r="14" spans="1:5" x14ac:dyDescent="0.25">
      <c r="A14" s="259">
        <v>8</v>
      </c>
      <c r="B14" s="252"/>
      <c r="C14" s="260" t="s">
        <v>62</v>
      </c>
      <c r="D14" s="261"/>
      <c r="E14" s="72"/>
    </row>
    <row r="15" spans="1:5" x14ac:dyDescent="0.25">
      <c r="A15" s="255">
        <v>9</v>
      </c>
      <c r="B15" s="251"/>
      <c r="C15" s="81"/>
      <c r="D15" s="70"/>
      <c r="E15" s="68"/>
    </row>
    <row r="16" spans="1:5" x14ac:dyDescent="0.25">
      <c r="A16" s="255">
        <v>10</v>
      </c>
      <c r="B16" s="251"/>
      <c r="C16" s="69" t="s">
        <v>393</v>
      </c>
      <c r="D16" s="70"/>
      <c r="E16" s="68"/>
    </row>
    <row r="17" spans="1:6" x14ac:dyDescent="0.25">
      <c r="A17" s="255">
        <v>11</v>
      </c>
      <c r="B17" s="251"/>
      <c r="C17" s="69"/>
      <c r="D17" s="70"/>
      <c r="E17" s="68"/>
    </row>
    <row r="18" spans="1:6" x14ac:dyDescent="0.25">
      <c r="A18" s="255">
        <v>12</v>
      </c>
      <c r="B18" s="251"/>
      <c r="C18" s="71" t="s">
        <v>63</v>
      </c>
      <c r="D18" s="70"/>
      <c r="E18" s="68">
        <v>0</v>
      </c>
    </row>
    <row r="19" spans="1:6" x14ac:dyDescent="0.25">
      <c r="A19" s="255">
        <v>13</v>
      </c>
      <c r="B19" s="251"/>
      <c r="C19" s="71" t="s">
        <v>64</v>
      </c>
      <c r="D19" s="68"/>
      <c r="E19" s="68">
        <f>D19-B19</f>
        <v>0</v>
      </c>
    </row>
    <row r="20" spans="1:6" x14ac:dyDescent="0.25">
      <c r="A20" s="255">
        <v>14</v>
      </c>
      <c r="B20" s="252">
        <f>SUM(B18:B19)</f>
        <v>0</v>
      </c>
      <c r="C20" s="73" t="s">
        <v>394</v>
      </c>
      <c r="D20" s="72">
        <f>SUM(D18:D19)</f>
        <v>0</v>
      </c>
      <c r="E20" s="72">
        <f>SUM(E18:E19)</f>
        <v>0</v>
      </c>
    </row>
    <row r="21" spans="1:6" x14ac:dyDescent="0.25">
      <c r="A21" s="255">
        <v>15</v>
      </c>
      <c r="B21" s="251"/>
      <c r="C21" s="69" t="s">
        <v>65</v>
      </c>
      <c r="D21" s="70"/>
      <c r="E21" s="68"/>
    </row>
    <row r="22" spans="1:6" x14ac:dyDescent="0.25">
      <c r="A22" s="255">
        <v>16</v>
      </c>
      <c r="B22" s="251">
        <v>44419</v>
      </c>
      <c r="C22" s="71" t="s">
        <v>66</v>
      </c>
      <c r="D22" s="68">
        <v>50253</v>
      </c>
      <c r="E22" s="68">
        <f>D22-B22</f>
        <v>5834</v>
      </c>
    </row>
    <row r="23" spans="1:6" x14ac:dyDescent="0.25">
      <c r="A23" s="255">
        <v>17</v>
      </c>
      <c r="B23" s="251"/>
      <c r="C23" s="71" t="s">
        <v>67</v>
      </c>
      <c r="D23" s="68"/>
      <c r="E23" s="68">
        <f>D23-B23</f>
        <v>0</v>
      </c>
    </row>
    <row r="24" spans="1:6" x14ac:dyDescent="0.25">
      <c r="A24" s="255">
        <v>18</v>
      </c>
      <c r="B24" s="251"/>
      <c r="C24" s="71" t="s">
        <v>68</v>
      </c>
      <c r="D24" s="70"/>
      <c r="E24" s="68">
        <f>D24-B24</f>
        <v>0</v>
      </c>
    </row>
    <row r="25" spans="1:6" x14ac:dyDescent="0.25">
      <c r="A25" s="255">
        <v>19</v>
      </c>
      <c r="B25" s="251"/>
      <c r="C25" s="71" t="s">
        <v>69</v>
      </c>
      <c r="D25" s="70"/>
      <c r="E25" s="68">
        <v>0</v>
      </c>
    </row>
    <row r="26" spans="1:6" x14ac:dyDescent="0.25">
      <c r="A26" s="255">
        <v>20</v>
      </c>
      <c r="B26" s="251"/>
      <c r="C26" s="71" t="s">
        <v>70</v>
      </c>
      <c r="D26" s="70"/>
      <c r="E26" s="68">
        <v>0</v>
      </c>
    </row>
    <row r="27" spans="1:6" x14ac:dyDescent="0.25">
      <c r="A27" s="255">
        <v>21</v>
      </c>
      <c r="B27" s="251">
        <v>35000</v>
      </c>
      <c r="C27" s="71" t="s">
        <v>71</v>
      </c>
      <c r="D27" s="68">
        <v>35000</v>
      </c>
      <c r="E27" s="68">
        <f>D27-B27</f>
        <v>0</v>
      </c>
    </row>
    <row r="28" spans="1:6" x14ac:dyDescent="0.25">
      <c r="A28" s="255">
        <v>22</v>
      </c>
      <c r="B28" s="252">
        <f>SUM(B22:B27)</f>
        <v>79419</v>
      </c>
      <c r="C28" s="73" t="s">
        <v>72</v>
      </c>
      <c r="D28" s="72">
        <f>SUM(D22:D27)</f>
        <v>85253</v>
      </c>
      <c r="E28" s="72">
        <f>SUM(E22:E27)</f>
        <v>5834</v>
      </c>
    </row>
    <row r="29" spans="1:6" x14ac:dyDescent="0.25">
      <c r="A29" s="255">
        <v>23</v>
      </c>
      <c r="B29" s="251"/>
      <c r="C29" s="69" t="s">
        <v>73</v>
      </c>
      <c r="D29" s="70"/>
      <c r="E29" s="68"/>
    </row>
    <row r="30" spans="1:6" x14ac:dyDescent="0.25">
      <c r="A30" s="255">
        <v>24</v>
      </c>
      <c r="B30" s="251"/>
      <c r="C30" s="71" t="s">
        <v>74</v>
      </c>
      <c r="D30" s="70"/>
      <c r="E30" s="68">
        <f>D30-B30</f>
        <v>0</v>
      </c>
      <c r="F30" s="67" t="s">
        <v>28</v>
      </c>
    </row>
    <row r="31" spans="1:6" x14ac:dyDescent="0.25">
      <c r="A31" s="255">
        <v>25</v>
      </c>
      <c r="B31" s="251"/>
      <c r="C31" s="71" t="s">
        <v>75</v>
      </c>
      <c r="D31" s="70"/>
      <c r="E31" s="68">
        <f>D31-B31</f>
        <v>0</v>
      </c>
    </row>
    <row r="32" spans="1:6" x14ac:dyDescent="0.25">
      <c r="A32" s="255">
        <v>26</v>
      </c>
      <c r="B32" s="251"/>
      <c r="C32" s="71" t="s">
        <v>76</v>
      </c>
      <c r="D32" s="70"/>
      <c r="E32" s="68">
        <f>D32-B32</f>
        <v>0</v>
      </c>
    </row>
    <row r="33" spans="1:5" x14ac:dyDescent="0.25">
      <c r="A33" s="255">
        <v>27</v>
      </c>
      <c r="B33" s="252">
        <f>SUM(B30:B32)</f>
        <v>0</v>
      </c>
      <c r="C33" s="73" t="s">
        <v>77</v>
      </c>
      <c r="D33" s="72">
        <f>SUM(D30:D32)</f>
        <v>0</v>
      </c>
      <c r="E33" s="72">
        <f>SUM(E30:E32)</f>
        <v>0</v>
      </c>
    </row>
    <row r="34" spans="1:5" x14ac:dyDescent="0.25">
      <c r="A34" s="255">
        <v>28</v>
      </c>
      <c r="B34" s="251"/>
      <c r="C34" s="69" t="s">
        <v>78</v>
      </c>
      <c r="D34" s="70"/>
      <c r="E34" s="68"/>
    </row>
    <row r="35" spans="1:5" x14ac:dyDescent="0.25">
      <c r="A35" s="255">
        <v>29</v>
      </c>
      <c r="B35" s="251"/>
      <c r="C35" s="71" t="s">
        <v>79</v>
      </c>
      <c r="D35" s="70"/>
      <c r="E35" s="68">
        <f>D35-B35</f>
        <v>0</v>
      </c>
    </row>
    <row r="36" spans="1:5" x14ac:dyDescent="0.25">
      <c r="A36" s="255">
        <v>30</v>
      </c>
      <c r="B36" s="251"/>
      <c r="C36" s="71" t="s">
        <v>792</v>
      </c>
      <c r="D36" s="70"/>
      <c r="E36" s="68">
        <f>D36-B36</f>
        <v>0</v>
      </c>
    </row>
    <row r="37" spans="1:5" x14ac:dyDescent="0.25">
      <c r="A37" s="255">
        <v>31</v>
      </c>
      <c r="B37" s="252">
        <f>SUM(B35:B36)</f>
        <v>0</v>
      </c>
      <c r="C37" s="73" t="s">
        <v>55</v>
      </c>
      <c r="D37" s="72">
        <f>SUM(D35:D36)</f>
        <v>0</v>
      </c>
      <c r="E37" s="72">
        <f>SUM(E35:E36)</f>
        <v>0</v>
      </c>
    </row>
    <row r="38" spans="1:5" x14ac:dyDescent="0.25">
      <c r="A38" s="255">
        <v>32</v>
      </c>
      <c r="B38" s="251"/>
      <c r="C38" s="69" t="s">
        <v>80</v>
      </c>
      <c r="D38" s="70"/>
      <c r="E38" s="74"/>
    </row>
    <row r="39" spans="1:5" x14ac:dyDescent="0.25">
      <c r="A39" s="255">
        <v>33</v>
      </c>
      <c r="B39" s="251"/>
      <c r="C39" s="71" t="s">
        <v>81</v>
      </c>
      <c r="D39" s="70"/>
      <c r="E39" s="68">
        <v>0</v>
      </c>
    </row>
    <row r="40" spans="1:5" x14ac:dyDescent="0.25">
      <c r="A40" s="255">
        <v>34</v>
      </c>
      <c r="B40" s="251">
        <v>63519.39</v>
      </c>
      <c r="C40" s="71" t="s">
        <v>349</v>
      </c>
      <c r="D40" s="70">
        <v>66008</v>
      </c>
      <c r="E40" s="68">
        <f>D40-B40</f>
        <v>2488.6100000000006</v>
      </c>
    </row>
    <row r="41" spans="1:5" x14ac:dyDescent="0.25">
      <c r="A41" s="255">
        <v>35</v>
      </c>
      <c r="B41" s="251"/>
      <c r="C41" s="71" t="s">
        <v>395</v>
      </c>
      <c r="D41" s="68"/>
      <c r="E41" s="68">
        <f>D41-B41</f>
        <v>0</v>
      </c>
    </row>
    <row r="42" spans="1:5" x14ac:dyDescent="0.25">
      <c r="A42" s="255">
        <v>36</v>
      </c>
      <c r="B42" s="252">
        <f>SUM(B39:B41)</f>
        <v>63519.39</v>
      </c>
      <c r="C42" s="73" t="s">
        <v>82</v>
      </c>
      <c r="D42" s="72">
        <f>SUM(D39:D41)</f>
        <v>66008</v>
      </c>
      <c r="E42" s="72">
        <f>SUM(E39:E41)</f>
        <v>2488.6100000000006</v>
      </c>
    </row>
    <row r="43" spans="1:5" x14ac:dyDescent="0.25">
      <c r="A43" s="255">
        <v>37</v>
      </c>
      <c r="B43" s="251"/>
      <c r="C43" s="69" t="s">
        <v>396</v>
      </c>
      <c r="D43" s="70"/>
      <c r="E43" s="68"/>
    </row>
    <row r="44" spans="1:5" x14ac:dyDescent="0.25">
      <c r="A44" s="255">
        <v>38</v>
      </c>
      <c r="B44" s="251"/>
      <c r="C44" s="71" t="s">
        <v>83</v>
      </c>
      <c r="D44" s="70"/>
      <c r="E44" s="68"/>
    </row>
    <row r="45" spans="1:5" x14ac:dyDescent="0.25">
      <c r="A45" s="255">
        <v>39</v>
      </c>
      <c r="B45" s="251"/>
      <c r="C45" s="71" t="s">
        <v>84</v>
      </c>
      <c r="D45" s="70"/>
      <c r="E45" s="68">
        <f>D45-B45</f>
        <v>0</v>
      </c>
    </row>
    <row r="46" spans="1:5" x14ac:dyDescent="0.25">
      <c r="A46" s="255">
        <v>40</v>
      </c>
      <c r="B46" s="253"/>
      <c r="C46" s="71" t="s">
        <v>85</v>
      </c>
      <c r="D46" s="76"/>
      <c r="E46" s="75">
        <f>D46-B46</f>
        <v>0</v>
      </c>
    </row>
    <row r="47" spans="1:5" x14ac:dyDescent="0.25">
      <c r="A47" s="255">
        <v>41</v>
      </c>
      <c r="B47" s="251">
        <f>SUM(B44:B46)</f>
        <v>0</v>
      </c>
      <c r="C47" s="77" t="s">
        <v>86</v>
      </c>
      <c r="D47" s="70">
        <f>SUM(D44:D46)</f>
        <v>0</v>
      </c>
      <c r="E47" s="68">
        <f>SUM(E44:E46)</f>
        <v>0</v>
      </c>
    </row>
    <row r="48" spans="1:5" x14ac:dyDescent="0.25">
      <c r="A48" s="255">
        <v>42</v>
      </c>
      <c r="B48" s="251">
        <v>-3422.36</v>
      </c>
      <c r="C48" s="71" t="s">
        <v>87</v>
      </c>
      <c r="D48" s="70">
        <v>-12639</v>
      </c>
      <c r="E48" s="68">
        <f>D48-B48</f>
        <v>-9216.64</v>
      </c>
    </row>
    <row r="49" spans="1:5" x14ac:dyDescent="0.25">
      <c r="A49" s="255">
        <v>43</v>
      </c>
      <c r="B49" s="252"/>
      <c r="C49" s="73" t="s">
        <v>88</v>
      </c>
      <c r="D49" s="72">
        <f>SUM(D47:D48)</f>
        <v>-12639</v>
      </c>
      <c r="E49" s="72">
        <f>SUM(E47:E48)</f>
        <v>-9216.64</v>
      </c>
    </row>
    <row r="50" spans="1:5" x14ac:dyDescent="0.25">
      <c r="A50" s="255">
        <v>44</v>
      </c>
      <c r="B50" s="251"/>
      <c r="C50" s="71"/>
      <c r="D50" s="70"/>
      <c r="E50" s="68"/>
    </row>
    <row r="51" spans="1:5" ht="15.75" thickBot="1" x14ac:dyDescent="0.3">
      <c r="A51" s="256">
        <v>45</v>
      </c>
      <c r="B51" s="254">
        <f>B12+B20+B28+B33+B37+B42+B49</f>
        <v>152238.39000000001</v>
      </c>
      <c r="C51" s="79" t="s">
        <v>56</v>
      </c>
      <c r="D51" s="78">
        <f>D12+D20+D28+D33+D37+D42+D49</f>
        <v>147922</v>
      </c>
      <c r="E51" s="78">
        <f>E12+E20+E28+E33+E37+E42+E49</f>
        <v>-894.02999999999884</v>
      </c>
    </row>
    <row r="52" spans="1:5" ht="15.75" thickTop="1" x14ac:dyDescent="0.25">
      <c r="B52" s="80"/>
      <c r="C52" s="81"/>
      <c r="D52" s="123"/>
      <c r="E52" s="80"/>
    </row>
    <row r="53" spans="1:5" x14ac:dyDescent="0.25">
      <c r="B53" s="80"/>
      <c r="C53" s="81"/>
      <c r="D53" s="80"/>
      <c r="E53" s="80"/>
    </row>
    <row r="54" spans="1:5" x14ac:dyDescent="0.25">
      <c r="B54" s="80"/>
      <c r="C54" s="81"/>
      <c r="D54" s="80"/>
      <c r="E54" s="80"/>
    </row>
    <row r="55" spans="1:5" x14ac:dyDescent="0.25">
      <c r="B55" s="80"/>
      <c r="C55" s="81"/>
      <c r="D55" s="80"/>
      <c r="E55" s="80"/>
    </row>
    <row r="56" spans="1:5" x14ac:dyDescent="0.25">
      <c r="B56" s="80"/>
      <c r="C56" s="81"/>
      <c r="D56" s="80"/>
      <c r="E56" s="80"/>
    </row>
    <row r="57" spans="1:5" x14ac:dyDescent="0.25">
      <c r="B57" s="80"/>
      <c r="C57" s="81"/>
      <c r="D57" s="80"/>
      <c r="E57" s="80"/>
    </row>
    <row r="58" spans="1:5" x14ac:dyDescent="0.25">
      <c r="B58" s="80"/>
      <c r="C58" s="81"/>
      <c r="D58" s="80"/>
      <c r="E58" s="80"/>
    </row>
    <row r="59" spans="1:5" x14ac:dyDescent="0.25">
      <c r="B59" s="80"/>
      <c r="C59" s="81"/>
      <c r="D59" s="80"/>
      <c r="E59" s="80"/>
    </row>
    <row r="60" spans="1:5" x14ac:dyDescent="0.25">
      <c r="B60" s="80"/>
      <c r="C60" s="81"/>
      <c r="D60" s="80"/>
      <c r="E60" s="80"/>
    </row>
    <row r="61" spans="1:5" x14ac:dyDescent="0.25">
      <c r="B61" s="80"/>
      <c r="C61" s="81"/>
      <c r="D61" s="80"/>
      <c r="E61" s="80"/>
    </row>
    <row r="62" spans="1:5" x14ac:dyDescent="0.25">
      <c r="B62" s="80"/>
      <c r="C62" s="81"/>
      <c r="D62" s="80"/>
      <c r="E62" s="80"/>
    </row>
    <row r="63" spans="1:5" x14ac:dyDescent="0.25">
      <c r="B63" s="80"/>
      <c r="C63" s="81"/>
      <c r="D63" s="80"/>
      <c r="E63" s="80"/>
    </row>
    <row r="64" spans="1:5" x14ac:dyDescent="0.25">
      <c r="B64" s="80"/>
      <c r="C64" s="81"/>
      <c r="D64" s="80"/>
      <c r="E64" s="80"/>
    </row>
    <row r="65" spans="2:5" x14ac:dyDescent="0.25">
      <c r="B65" s="80"/>
      <c r="C65" s="81"/>
      <c r="D65" s="80"/>
      <c r="E65" s="80"/>
    </row>
    <row r="66" spans="2:5" x14ac:dyDescent="0.25">
      <c r="B66" s="80"/>
      <c r="C66" s="81"/>
      <c r="D66" s="80"/>
      <c r="E66" s="80"/>
    </row>
    <row r="67" spans="2:5" x14ac:dyDescent="0.25">
      <c r="B67" s="80"/>
      <c r="C67" s="81"/>
      <c r="D67" s="80"/>
      <c r="E67" s="80"/>
    </row>
    <row r="68" spans="2:5" x14ac:dyDescent="0.25">
      <c r="B68" s="80"/>
      <c r="C68" s="81"/>
      <c r="D68" s="80"/>
      <c r="E68" s="80"/>
    </row>
    <row r="69" spans="2:5" x14ac:dyDescent="0.25">
      <c r="B69" s="80"/>
      <c r="C69" s="81"/>
      <c r="D69" s="80"/>
      <c r="E69" s="80"/>
    </row>
    <row r="70" spans="2:5" x14ac:dyDescent="0.25">
      <c r="B70" s="80"/>
      <c r="C70" s="81"/>
      <c r="D70" s="80"/>
      <c r="E70" s="80"/>
    </row>
    <row r="71" spans="2:5" x14ac:dyDescent="0.25">
      <c r="B71" s="80"/>
      <c r="C71" s="81"/>
      <c r="D71" s="80"/>
      <c r="E71" s="80"/>
    </row>
    <row r="72" spans="2:5" x14ac:dyDescent="0.25">
      <c r="B72" s="80"/>
      <c r="C72" s="81"/>
      <c r="D72" s="80"/>
      <c r="E72" s="80"/>
    </row>
    <row r="73" spans="2:5" x14ac:dyDescent="0.25">
      <c r="B73" s="80"/>
      <c r="C73" s="81"/>
      <c r="D73" s="80"/>
      <c r="E73" s="80"/>
    </row>
    <row r="74" spans="2:5" x14ac:dyDescent="0.25">
      <c r="B74" s="80"/>
      <c r="C74" s="81"/>
      <c r="D74" s="80"/>
      <c r="E74" s="80"/>
    </row>
    <row r="75" spans="2:5" x14ac:dyDescent="0.25">
      <c r="B75" s="80"/>
      <c r="C75" s="81"/>
      <c r="D75" s="80"/>
      <c r="E75" s="80"/>
    </row>
    <row r="76" spans="2:5" x14ac:dyDescent="0.25">
      <c r="B76" s="80"/>
      <c r="C76" s="81"/>
      <c r="D76" s="80"/>
      <c r="E76" s="80"/>
    </row>
    <row r="77" spans="2:5" x14ac:dyDescent="0.25">
      <c r="B77" s="80"/>
      <c r="C77" s="81"/>
      <c r="D77" s="80"/>
      <c r="E77" s="80"/>
    </row>
    <row r="78" spans="2:5" x14ac:dyDescent="0.25">
      <c r="B78" s="80"/>
      <c r="C78" s="81"/>
      <c r="D78" s="80"/>
      <c r="E78" s="80"/>
    </row>
    <row r="79" spans="2:5" x14ac:dyDescent="0.25">
      <c r="B79" s="80"/>
      <c r="C79" s="81"/>
      <c r="D79" s="80"/>
      <c r="E79" s="80"/>
    </row>
    <row r="80" spans="2:5" x14ac:dyDescent="0.25">
      <c r="B80" s="80"/>
      <c r="C80" s="81"/>
      <c r="D80" s="80"/>
      <c r="E80" s="80"/>
    </row>
    <row r="81" spans="2:5" x14ac:dyDescent="0.25">
      <c r="B81" s="80"/>
      <c r="C81" s="81"/>
      <c r="D81" s="80"/>
      <c r="E81" s="80"/>
    </row>
    <row r="82" spans="2:5" x14ac:dyDescent="0.25">
      <c r="B82" s="80"/>
      <c r="C82" s="81"/>
      <c r="D82" s="80"/>
      <c r="E82" s="80"/>
    </row>
    <row r="83" spans="2:5" x14ac:dyDescent="0.25">
      <c r="B83" s="80"/>
      <c r="C83" s="81"/>
      <c r="D83" s="80"/>
      <c r="E83" s="80"/>
    </row>
    <row r="84" spans="2:5" x14ac:dyDescent="0.25">
      <c r="B84" s="80"/>
      <c r="C84" s="81"/>
      <c r="D84" s="80"/>
      <c r="E84" s="80"/>
    </row>
    <row r="85" spans="2:5" x14ac:dyDescent="0.25">
      <c r="B85" s="80"/>
      <c r="C85" s="81"/>
      <c r="D85" s="80"/>
      <c r="E85" s="80"/>
    </row>
    <row r="86" spans="2:5" x14ac:dyDescent="0.25">
      <c r="B86" s="80"/>
      <c r="C86" s="81"/>
      <c r="D86" s="80"/>
      <c r="E86" s="80"/>
    </row>
    <row r="87" spans="2:5" x14ac:dyDescent="0.25">
      <c r="B87" s="80"/>
      <c r="C87" s="81"/>
      <c r="D87" s="80"/>
      <c r="E87" s="80"/>
    </row>
    <row r="88" spans="2:5" x14ac:dyDescent="0.25">
      <c r="B88" s="80"/>
      <c r="C88" s="80"/>
      <c r="D88" s="80"/>
      <c r="E88" s="80"/>
    </row>
    <row r="89" spans="2:5" x14ac:dyDescent="0.25">
      <c r="B89" s="80"/>
      <c r="C89" s="80"/>
      <c r="D89" s="80"/>
      <c r="E89" s="80"/>
    </row>
    <row r="90" spans="2:5" x14ac:dyDescent="0.25">
      <c r="B90" s="80"/>
      <c r="C90" s="80"/>
      <c r="D90" s="80"/>
      <c r="E90" s="80"/>
    </row>
    <row r="91" spans="2:5" x14ac:dyDescent="0.25">
      <c r="B91" s="80"/>
      <c r="C91" s="80"/>
      <c r="D91" s="80"/>
      <c r="E91" s="80"/>
    </row>
    <row r="92" spans="2:5" x14ac:dyDescent="0.25">
      <c r="B92" s="80"/>
      <c r="C92" s="80"/>
      <c r="D92" s="80"/>
      <c r="E92" s="80"/>
    </row>
    <row r="93" spans="2:5" x14ac:dyDescent="0.25">
      <c r="B93" s="80"/>
      <c r="C93" s="80"/>
      <c r="D93" s="80"/>
      <c r="E93" s="80"/>
    </row>
    <row r="94" spans="2:5" x14ac:dyDescent="0.25">
      <c r="B94" s="80"/>
      <c r="C94" s="80"/>
      <c r="D94" s="80"/>
      <c r="E94" s="80"/>
    </row>
    <row r="95" spans="2:5" x14ac:dyDescent="0.25">
      <c r="B95" s="80"/>
      <c r="C95" s="80"/>
      <c r="D95" s="80"/>
      <c r="E95" s="80"/>
    </row>
    <row r="96" spans="2:5" x14ac:dyDescent="0.25">
      <c r="B96" s="80"/>
      <c r="C96" s="80"/>
      <c r="D96" s="80"/>
      <c r="E96" s="80"/>
    </row>
    <row r="97" spans="2:5" x14ac:dyDescent="0.25">
      <c r="B97" s="80"/>
      <c r="C97" s="80"/>
      <c r="D97" s="80"/>
      <c r="E97" s="80"/>
    </row>
    <row r="98" spans="2:5" x14ac:dyDescent="0.25">
      <c r="B98" s="80"/>
      <c r="C98" s="80"/>
      <c r="D98" s="80"/>
      <c r="E98" s="80"/>
    </row>
    <row r="99" spans="2:5" x14ac:dyDescent="0.25">
      <c r="B99" s="80"/>
      <c r="C99" s="80"/>
      <c r="D99" s="80"/>
      <c r="E99" s="80"/>
    </row>
    <row r="100" spans="2:5" x14ac:dyDescent="0.25">
      <c r="B100" s="80"/>
      <c r="C100" s="80"/>
      <c r="D100" s="80"/>
      <c r="E100" s="80"/>
    </row>
    <row r="101" spans="2:5" x14ac:dyDescent="0.25">
      <c r="B101" s="80"/>
      <c r="C101" s="80"/>
      <c r="D101" s="80"/>
      <c r="E101" s="80"/>
    </row>
    <row r="102" spans="2:5" x14ac:dyDescent="0.25">
      <c r="B102" s="80"/>
      <c r="C102" s="80"/>
      <c r="D102" s="80"/>
      <c r="E102" s="80"/>
    </row>
    <row r="103" spans="2:5" x14ac:dyDescent="0.25">
      <c r="B103" s="80"/>
      <c r="C103" s="80"/>
      <c r="D103" s="80"/>
      <c r="E103" s="80"/>
    </row>
    <row r="104" spans="2:5" x14ac:dyDescent="0.25">
      <c r="B104" s="80"/>
      <c r="C104" s="80"/>
      <c r="D104" s="80"/>
      <c r="E104" s="80"/>
    </row>
    <row r="105" spans="2:5" x14ac:dyDescent="0.25">
      <c r="B105" s="80"/>
      <c r="C105" s="80"/>
      <c r="D105" s="80"/>
      <c r="E105" s="80"/>
    </row>
    <row r="106" spans="2:5" x14ac:dyDescent="0.25">
      <c r="B106" s="80"/>
      <c r="C106" s="80"/>
      <c r="D106" s="80"/>
      <c r="E106" s="80"/>
    </row>
    <row r="107" spans="2:5" x14ac:dyDescent="0.25">
      <c r="B107" s="80"/>
      <c r="C107" s="80"/>
      <c r="D107" s="80"/>
      <c r="E107" s="80"/>
    </row>
    <row r="108" spans="2:5" x14ac:dyDescent="0.25">
      <c r="B108" s="80"/>
      <c r="C108" s="80"/>
      <c r="D108" s="80"/>
      <c r="E108" s="80"/>
    </row>
    <row r="109" spans="2:5" x14ac:dyDescent="0.25">
      <c r="B109" s="80"/>
      <c r="C109" s="80"/>
      <c r="D109" s="80"/>
      <c r="E109" s="80"/>
    </row>
    <row r="110" spans="2:5" x14ac:dyDescent="0.25">
      <c r="B110" s="80"/>
      <c r="C110" s="80"/>
      <c r="D110" s="80"/>
      <c r="E110" s="80"/>
    </row>
    <row r="111" spans="2:5" x14ac:dyDescent="0.25">
      <c r="B111" s="80"/>
      <c r="C111" s="80"/>
      <c r="D111" s="80"/>
      <c r="E111" s="80"/>
    </row>
    <row r="112" spans="2:5" x14ac:dyDescent="0.25">
      <c r="B112" s="80"/>
      <c r="C112" s="80"/>
      <c r="D112" s="80"/>
      <c r="E112" s="80"/>
    </row>
    <row r="113" spans="2:5" x14ac:dyDescent="0.25">
      <c r="B113" s="80"/>
      <c r="C113" s="80"/>
      <c r="D113" s="80"/>
      <c r="E113" s="80"/>
    </row>
    <row r="114" spans="2:5" x14ac:dyDescent="0.25">
      <c r="B114" s="80"/>
      <c r="C114" s="80"/>
      <c r="D114" s="80"/>
      <c r="E114" s="80"/>
    </row>
    <row r="115" spans="2:5" x14ac:dyDescent="0.25">
      <c r="B115" s="80"/>
      <c r="C115" s="80"/>
      <c r="D115" s="80"/>
      <c r="E115" s="80"/>
    </row>
    <row r="116" spans="2:5" x14ac:dyDescent="0.25">
      <c r="B116" s="80"/>
      <c r="C116" s="80"/>
      <c r="D116" s="80"/>
      <c r="E116" s="80"/>
    </row>
    <row r="117" spans="2:5" x14ac:dyDescent="0.25">
      <c r="B117" s="80"/>
      <c r="C117" s="80"/>
      <c r="D117" s="80"/>
      <c r="E117" s="80"/>
    </row>
    <row r="118" spans="2:5" x14ac:dyDescent="0.25">
      <c r="B118" s="80"/>
      <c r="C118" s="80"/>
      <c r="D118" s="80"/>
      <c r="E118" s="80"/>
    </row>
    <row r="119" spans="2:5" x14ac:dyDescent="0.25">
      <c r="B119" s="80"/>
      <c r="C119" s="80"/>
      <c r="D119" s="80"/>
      <c r="E119" s="80"/>
    </row>
    <row r="120" spans="2:5" x14ac:dyDescent="0.25">
      <c r="B120" s="80"/>
      <c r="C120" s="80"/>
      <c r="D120" s="80"/>
      <c r="E120" s="80"/>
    </row>
    <row r="121" spans="2:5" x14ac:dyDescent="0.25">
      <c r="B121" s="80"/>
      <c r="C121" s="80"/>
      <c r="D121" s="80"/>
      <c r="E121" s="80"/>
    </row>
    <row r="122" spans="2:5" x14ac:dyDescent="0.25">
      <c r="B122" s="80"/>
      <c r="C122" s="80"/>
      <c r="D122" s="80"/>
      <c r="E122" s="80"/>
    </row>
    <row r="123" spans="2:5" x14ac:dyDescent="0.25">
      <c r="B123" s="80"/>
      <c r="C123" s="80"/>
      <c r="D123" s="80"/>
      <c r="E123" s="80"/>
    </row>
    <row r="124" spans="2:5" x14ac:dyDescent="0.25">
      <c r="B124" s="80"/>
      <c r="C124" s="80"/>
      <c r="D124" s="80"/>
      <c r="E124" s="80"/>
    </row>
    <row r="125" spans="2:5" x14ac:dyDescent="0.25">
      <c r="B125" s="80"/>
      <c r="C125" s="80"/>
      <c r="D125" s="80"/>
      <c r="E125" s="80"/>
    </row>
    <row r="126" spans="2:5" x14ac:dyDescent="0.25">
      <c r="B126" s="80"/>
      <c r="C126" s="80"/>
      <c r="D126" s="80"/>
      <c r="E126" s="80"/>
    </row>
    <row r="127" spans="2:5" x14ac:dyDescent="0.25">
      <c r="B127" s="80"/>
      <c r="C127" s="80"/>
      <c r="D127" s="80"/>
      <c r="E127" s="80"/>
    </row>
    <row r="128" spans="2:5" x14ac:dyDescent="0.25">
      <c r="B128" s="80"/>
      <c r="C128" s="80"/>
      <c r="D128" s="80"/>
      <c r="E128" s="80"/>
    </row>
    <row r="129" spans="2:5" x14ac:dyDescent="0.25">
      <c r="B129" s="80"/>
      <c r="C129" s="80"/>
      <c r="D129" s="80"/>
      <c r="E129" s="80"/>
    </row>
    <row r="130" spans="2:5" x14ac:dyDescent="0.25">
      <c r="B130" s="80"/>
      <c r="C130" s="80"/>
      <c r="D130" s="80"/>
      <c r="E130" s="80"/>
    </row>
    <row r="131" spans="2:5" x14ac:dyDescent="0.25">
      <c r="B131" s="80"/>
      <c r="C131" s="80"/>
      <c r="D131" s="80"/>
      <c r="E131" s="80"/>
    </row>
    <row r="132" spans="2:5" x14ac:dyDescent="0.25">
      <c r="B132" s="80"/>
      <c r="C132" s="80"/>
      <c r="D132" s="80"/>
      <c r="E132" s="80"/>
    </row>
    <row r="133" spans="2:5" x14ac:dyDescent="0.25">
      <c r="B133" s="80"/>
      <c r="C133" s="80"/>
      <c r="D133" s="80"/>
      <c r="E133" s="80"/>
    </row>
    <row r="134" spans="2:5" x14ac:dyDescent="0.25">
      <c r="B134" s="80"/>
      <c r="C134" s="80"/>
      <c r="D134" s="80"/>
      <c r="E134" s="80"/>
    </row>
    <row r="135" spans="2:5" x14ac:dyDescent="0.25">
      <c r="B135" s="80"/>
      <c r="C135" s="80"/>
      <c r="D135" s="80"/>
      <c r="E135" s="80"/>
    </row>
    <row r="136" spans="2:5" x14ac:dyDescent="0.25">
      <c r="B136" s="80"/>
      <c r="C136" s="80"/>
      <c r="D136" s="80"/>
      <c r="E136" s="80"/>
    </row>
    <row r="137" spans="2:5" x14ac:dyDescent="0.25">
      <c r="B137" s="80"/>
      <c r="C137" s="80"/>
      <c r="D137" s="80"/>
      <c r="E137" s="80"/>
    </row>
    <row r="138" spans="2:5" x14ac:dyDescent="0.25">
      <c r="B138" s="80"/>
      <c r="C138" s="80"/>
      <c r="D138" s="80"/>
      <c r="E138" s="80"/>
    </row>
    <row r="139" spans="2:5" x14ac:dyDescent="0.25">
      <c r="B139" s="80"/>
      <c r="C139" s="80"/>
      <c r="D139" s="80"/>
      <c r="E139" s="80"/>
    </row>
    <row r="140" spans="2:5" x14ac:dyDescent="0.25">
      <c r="B140" s="80"/>
      <c r="C140" s="80"/>
      <c r="D140" s="80"/>
      <c r="E140" s="80"/>
    </row>
    <row r="141" spans="2:5" x14ac:dyDescent="0.25">
      <c r="B141" s="80"/>
      <c r="C141" s="80"/>
      <c r="D141" s="80"/>
      <c r="E141" s="80"/>
    </row>
    <row r="142" spans="2:5" x14ac:dyDescent="0.25">
      <c r="B142" s="80"/>
      <c r="C142" s="80"/>
      <c r="D142" s="80"/>
      <c r="E142" s="80"/>
    </row>
    <row r="143" spans="2:5" x14ac:dyDescent="0.25">
      <c r="B143" s="80"/>
      <c r="C143" s="80"/>
      <c r="D143" s="80"/>
      <c r="E143" s="80"/>
    </row>
    <row r="144" spans="2:5" x14ac:dyDescent="0.25">
      <c r="B144" s="80"/>
      <c r="C144" s="80"/>
      <c r="D144" s="80"/>
      <c r="E144" s="80"/>
    </row>
    <row r="145" spans="2:5" x14ac:dyDescent="0.25">
      <c r="B145" s="80"/>
      <c r="C145" s="80"/>
      <c r="D145" s="80"/>
      <c r="E145" s="80"/>
    </row>
    <row r="146" spans="2:5" x14ac:dyDescent="0.25">
      <c r="B146" s="80"/>
      <c r="C146" s="80"/>
      <c r="D146" s="80"/>
      <c r="E146" s="80"/>
    </row>
    <row r="147" spans="2:5" x14ac:dyDescent="0.25">
      <c r="B147" s="80"/>
      <c r="C147" s="80"/>
      <c r="D147" s="80"/>
      <c r="E147" s="80"/>
    </row>
    <row r="148" spans="2:5" x14ac:dyDescent="0.25">
      <c r="B148" s="80"/>
      <c r="C148" s="80"/>
      <c r="D148" s="80"/>
      <c r="E148" s="80"/>
    </row>
    <row r="149" spans="2:5" x14ac:dyDescent="0.25">
      <c r="B149" s="80"/>
      <c r="C149" s="80"/>
      <c r="D149" s="80"/>
      <c r="E149" s="80"/>
    </row>
    <row r="150" spans="2:5" x14ac:dyDescent="0.25">
      <c r="B150" s="80"/>
      <c r="C150" s="80"/>
      <c r="D150" s="80"/>
      <c r="E150" s="80"/>
    </row>
    <row r="151" spans="2:5" x14ac:dyDescent="0.25">
      <c r="B151" s="80"/>
      <c r="C151" s="80"/>
      <c r="D151" s="80"/>
      <c r="E151" s="80"/>
    </row>
    <row r="152" spans="2:5" x14ac:dyDescent="0.25">
      <c r="B152" s="80"/>
      <c r="C152" s="80"/>
      <c r="D152" s="80"/>
      <c r="E152" s="80"/>
    </row>
    <row r="153" spans="2:5" x14ac:dyDescent="0.25">
      <c r="B153" s="80"/>
      <c r="C153" s="80"/>
      <c r="D153" s="80"/>
      <c r="E153" s="80"/>
    </row>
    <row r="154" spans="2:5" x14ac:dyDescent="0.25">
      <c r="B154" s="80"/>
      <c r="C154" s="80"/>
      <c r="D154" s="80"/>
      <c r="E154" s="80"/>
    </row>
    <row r="155" spans="2:5" x14ac:dyDescent="0.25">
      <c r="B155" s="80"/>
      <c r="C155" s="80"/>
      <c r="D155" s="80"/>
      <c r="E155" s="80"/>
    </row>
    <row r="156" spans="2:5" x14ac:dyDescent="0.25">
      <c r="B156" s="80"/>
      <c r="C156" s="80"/>
      <c r="D156" s="80"/>
      <c r="E156" s="80"/>
    </row>
    <row r="157" spans="2:5" x14ac:dyDescent="0.25">
      <c r="B157" s="80"/>
      <c r="C157" s="80"/>
      <c r="D157" s="80"/>
      <c r="E157" s="80"/>
    </row>
    <row r="158" spans="2:5" x14ac:dyDescent="0.25">
      <c r="B158" s="80"/>
      <c r="C158" s="80"/>
      <c r="D158" s="80"/>
      <c r="E158" s="80"/>
    </row>
    <row r="159" spans="2:5" x14ac:dyDescent="0.25">
      <c r="B159" s="80"/>
      <c r="C159" s="80"/>
      <c r="D159" s="80"/>
      <c r="E159" s="80"/>
    </row>
    <row r="160" spans="2:5" x14ac:dyDescent="0.25">
      <c r="B160" s="80"/>
      <c r="C160" s="80"/>
      <c r="D160" s="80"/>
      <c r="E160" s="80"/>
    </row>
    <row r="161" spans="2:5" x14ac:dyDescent="0.25">
      <c r="B161" s="80"/>
      <c r="C161" s="80"/>
      <c r="D161" s="80"/>
      <c r="E161" s="80"/>
    </row>
    <row r="162" spans="2:5" x14ac:dyDescent="0.25">
      <c r="B162" s="80"/>
      <c r="C162" s="80"/>
      <c r="D162" s="80"/>
      <c r="E162" s="80"/>
    </row>
    <row r="163" spans="2:5" x14ac:dyDescent="0.25">
      <c r="B163" s="80"/>
      <c r="C163" s="80"/>
      <c r="D163" s="80"/>
      <c r="E163" s="80"/>
    </row>
    <row r="164" spans="2:5" x14ac:dyDescent="0.25">
      <c r="B164" s="80"/>
      <c r="C164" s="80"/>
      <c r="D164" s="80"/>
      <c r="E164" s="80"/>
    </row>
    <row r="165" spans="2:5" x14ac:dyDescent="0.25">
      <c r="B165" s="80"/>
      <c r="C165" s="80"/>
      <c r="D165" s="80"/>
      <c r="E165" s="80"/>
    </row>
    <row r="166" spans="2:5" x14ac:dyDescent="0.25">
      <c r="B166" s="80"/>
      <c r="C166" s="80"/>
      <c r="D166" s="80"/>
      <c r="E166" s="80"/>
    </row>
    <row r="167" spans="2:5" x14ac:dyDescent="0.25">
      <c r="B167" s="80"/>
      <c r="C167" s="80"/>
      <c r="D167" s="80"/>
      <c r="E167" s="80"/>
    </row>
    <row r="168" spans="2:5" x14ac:dyDescent="0.25">
      <c r="B168" s="80"/>
      <c r="C168" s="80"/>
      <c r="D168" s="80"/>
      <c r="E168" s="80"/>
    </row>
    <row r="169" spans="2:5" x14ac:dyDescent="0.25">
      <c r="B169" s="80"/>
      <c r="C169" s="80"/>
      <c r="D169" s="80"/>
      <c r="E169" s="80"/>
    </row>
    <row r="170" spans="2:5" x14ac:dyDescent="0.25">
      <c r="B170" s="80"/>
      <c r="C170" s="80"/>
      <c r="D170" s="80"/>
      <c r="E170" s="80"/>
    </row>
    <row r="171" spans="2:5" x14ac:dyDescent="0.25">
      <c r="B171" s="80"/>
      <c r="C171" s="80"/>
      <c r="D171" s="80"/>
      <c r="E171" s="80"/>
    </row>
    <row r="172" spans="2:5" x14ac:dyDescent="0.25">
      <c r="B172" s="80"/>
      <c r="C172" s="80"/>
      <c r="D172" s="80"/>
      <c r="E172" s="80"/>
    </row>
    <row r="173" spans="2:5" x14ac:dyDescent="0.25">
      <c r="B173" s="80"/>
      <c r="C173" s="80"/>
      <c r="D173" s="80"/>
      <c r="E173" s="80"/>
    </row>
    <row r="174" spans="2:5" x14ac:dyDescent="0.25">
      <c r="B174" s="80"/>
      <c r="C174" s="80"/>
      <c r="D174" s="80"/>
      <c r="E174" s="80"/>
    </row>
    <row r="175" spans="2:5" x14ac:dyDescent="0.25">
      <c r="B175" s="80"/>
      <c r="C175" s="80"/>
      <c r="D175" s="80"/>
      <c r="E175" s="80"/>
    </row>
    <row r="176" spans="2:5" x14ac:dyDescent="0.25">
      <c r="B176" s="80"/>
      <c r="C176" s="80"/>
      <c r="D176" s="80"/>
      <c r="E176" s="80"/>
    </row>
    <row r="177" spans="2:5" x14ac:dyDescent="0.25">
      <c r="B177" s="80"/>
      <c r="C177" s="80"/>
      <c r="D177" s="80"/>
      <c r="E177" s="80"/>
    </row>
    <row r="178" spans="2:5" x14ac:dyDescent="0.25">
      <c r="B178" s="80"/>
      <c r="C178" s="80"/>
      <c r="D178" s="80"/>
      <c r="E178" s="80"/>
    </row>
    <row r="179" spans="2:5" x14ac:dyDescent="0.25">
      <c r="B179" s="80"/>
      <c r="C179" s="80"/>
      <c r="D179" s="80"/>
      <c r="E179" s="80"/>
    </row>
    <row r="180" spans="2:5" x14ac:dyDescent="0.25">
      <c r="B180" s="80"/>
      <c r="C180" s="80"/>
      <c r="D180" s="80"/>
      <c r="E180" s="80"/>
    </row>
    <row r="181" spans="2:5" x14ac:dyDescent="0.25">
      <c r="B181" s="80"/>
      <c r="C181" s="80"/>
      <c r="D181" s="80"/>
      <c r="E181" s="80"/>
    </row>
    <row r="182" spans="2:5" x14ac:dyDescent="0.25">
      <c r="B182" s="80"/>
      <c r="C182" s="80"/>
      <c r="D182" s="80"/>
      <c r="E182" s="80"/>
    </row>
    <row r="183" spans="2:5" x14ac:dyDescent="0.25">
      <c r="B183" s="80"/>
      <c r="C183" s="80"/>
      <c r="D183" s="80"/>
      <c r="E183" s="80"/>
    </row>
    <row r="184" spans="2:5" x14ac:dyDescent="0.25">
      <c r="B184" s="80"/>
      <c r="C184" s="80"/>
      <c r="D184" s="80"/>
      <c r="E184" s="80"/>
    </row>
    <row r="185" spans="2:5" x14ac:dyDescent="0.25">
      <c r="B185" s="80"/>
      <c r="C185" s="80"/>
      <c r="D185" s="80"/>
      <c r="E185" s="80"/>
    </row>
    <row r="186" spans="2:5" x14ac:dyDescent="0.25">
      <c r="B186" s="80"/>
      <c r="C186" s="80"/>
      <c r="D186" s="80"/>
      <c r="E186" s="80"/>
    </row>
    <row r="187" spans="2:5" x14ac:dyDescent="0.25">
      <c r="B187" s="80"/>
      <c r="C187" s="80"/>
      <c r="D187" s="80"/>
      <c r="E187" s="80"/>
    </row>
    <row r="188" spans="2:5" x14ac:dyDescent="0.25">
      <c r="B188" s="80"/>
      <c r="C188" s="80"/>
      <c r="D188" s="80"/>
      <c r="E188" s="80"/>
    </row>
    <row r="189" spans="2:5" x14ac:dyDescent="0.25">
      <c r="B189" s="80"/>
      <c r="C189" s="80"/>
      <c r="D189" s="80"/>
      <c r="E189" s="80"/>
    </row>
    <row r="190" spans="2:5" x14ac:dyDescent="0.25">
      <c r="B190" s="80"/>
      <c r="C190" s="80"/>
      <c r="D190" s="80"/>
      <c r="E190" s="80"/>
    </row>
    <row r="191" spans="2:5" x14ac:dyDescent="0.25">
      <c r="B191" s="80"/>
      <c r="C191" s="80"/>
      <c r="D191" s="80"/>
      <c r="E191" s="80"/>
    </row>
    <row r="192" spans="2:5" x14ac:dyDescent="0.25">
      <c r="B192" s="80"/>
      <c r="C192" s="80"/>
      <c r="D192" s="80"/>
      <c r="E192" s="80"/>
    </row>
    <row r="193" spans="2:5" x14ac:dyDescent="0.25">
      <c r="B193" s="80"/>
      <c r="C193" s="80"/>
      <c r="D193" s="80"/>
      <c r="E193" s="80"/>
    </row>
    <row r="194" spans="2:5" x14ac:dyDescent="0.25">
      <c r="B194" s="80"/>
      <c r="C194" s="80"/>
      <c r="D194" s="80"/>
      <c r="E194" s="80"/>
    </row>
    <row r="195" spans="2:5" x14ac:dyDescent="0.25">
      <c r="B195" s="80"/>
      <c r="C195" s="80"/>
      <c r="D195" s="80"/>
      <c r="E195" s="80"/>
    </row>
    <row r="196" spans="2:5" x14ac:dyDescent="0.25">
      <c r="B196" s="80"/>
      <c r="C196" s="80"/>
      <c r="D196" s="80"/>
      <c r="E196" s="80"/>
    </row>
    <row r="197" spans="2:5" x14ac:dyDescent="0.25">
      <c r="B197" s="80"/>
      <c r="C197" s="80"/>
      <c r="D197" s="80"/>
      <c r="E197" s="80"/>
    </row>
    <row r="198" spans="2:5" x14ac:dyDescent="0.25">
      <c r="B198" s="80"/>
      <c r="C198" s="80"/>
      <c r="D198" s="80"/>
      <c r="E198" s="80"/>
    </row>
    <row r="199" spans="2:5" x14ac:dyDescent="0.25">
      <c r="B199" s="80"/>
      <c r="C199" s="80"/>
      <c r="D199" s="80"/>
      <c r="E199" s="80"/>
    </row>
    <row r="200" spans="2:5" x14ac:dyDescent="0.25">
      <c r="B200" s="80"/>
      <c r="C200" s="80"/>
      <c r="D200" s="80"/>
      <c r="E200" s="80"/>
    </row>
    <row r="201" spans="2:5" x14ac:dyDescent="0.25">
      <c r="B201" s="80"/>
      <c r="C201" s="80"/>
      <c r="D201" s="80"/>
      <c r="E201" s="80"/>
    </row>
    <row r="202" spans="2:5" x14ac:dyDescent="0.25">
      <c r="B202" s="80"/>
      <c r="C202" s="80"/>
      <c r="D202" s="80"/>
      <c r="E202" s="80"/>
    </row>
    <row r="203" spans="2:5" x14ac:dyDescent="0.25">
      <c r="B203" s="80"/>
      <c r="C203" s="80"/>
      <c r="D203" s="80"/>
      <c r="E203" s="80"/>
    </row>
    <row r="204" spans="2:5" x14ac:dyDescent="0.25">
      <c r="B204" s="80"/>
      <c r="C204" s="80"/>
      <c r="D204" s="80"/>
      <c r="E204" s="80"/>
    </row>
    <row r="205" spans="2:5" x14ac:dyDescent="0.25">
      <c r="B205" s="80"/>
      <c r="C205" s="80"/>
      <c r="D205" s="80"/>
      <c r="E205" s="80"/>
    </row>
    <row r="206" spans="2:5" x14ac:dyDescent="0.25">
      <c r="B206" s="80"/>
      <c r="C206" s="80"/>
      <c r="D206" s="80"/>
      <c r="E206" s="80"/>
    </row>
    <row r="207" spans="2:5" x14ac:dyDescent="0.25">
      <c r="B207" s="80"/>
      <c r="C207" s="80"/>
      <c r="D207" s="80"/>
      <c r="E207" s="80"/>
    </row>
    <row r="208" spans="2:5" x14ac:dyDescent="0.25">
      <c r="B208" s="80"/>
      <c r="C208" s="80"/>
      <c r="D208" s="80"/>
      <c r="E208" s="80"/>
    </row>
    <row r="209" spans="2:5" x14ac:dyDescent="0.25">
      <c r="B209" s="80"/>
      <c r="C209" s="80"/>
      <c r="D209" s="80"/>
      <c r="E209" s="80"/>
    </row>
    <row r="210" spans="2:5" x14ac:dyDescent="0.25">
      <c r="B210" s="80"/>
      <c r="C210" s="80"/>
      <c r="D210" s="80"/>
      <c r="E210" s="80"/>
    </row>
    <row r="211" spans="2:5" x14ac:dyDescent="0.25">
      <c r="B211" s="80"/>
      <c r="C211" s="80"/>
      <c r="D211" s="80"/>
      <c r="E211" s="80"/>
    </row>
    <row r="212" spans="2:5" x14ac:dyDescent="0.25">
      <c r="B212" s="80"/>
      <c r="C212" s="80"/>
      <c r="D212" s="80"/>
      <c r="E212" s="80"/>
    </row>
    <row r="213" spans="2:5" x14ac:dyDescent="0.25">
      <c r="B213" s="80"/>
      <c r="C213" s="80"/>
      <c r="D213" s="80"/>
      <c r="E213" s="80"/>
    </row>
    <row r="214" spans="2:5" x14ac:dyDescent="0.25">
      <c r="B214" s="80"/>
      <c r="C214" s="80"/>
      <c r="D214" s="80"/>
      <c r="E214" s="80"/>
    </row>
    <row r="215" spans="2:5" x14ac:dyDescent="0.25">
      <c r="B215" s="80"/>
      <c r="C215" s="80"/>
      <c r="D215" s="80"/>
      <c r="E215" s="80"/>
    </row>
    <row r="216" spans="2:5" x14ac:dyDescent="0.25">
      <c r="B216" s="80"/>
      <c r="C216" s="80"/>
      <c r="D216" s="80"/>
      <c r="E216" s="80"/>
    </row>
    <row r="217" spans="2:5" x14ac:dyDescent="0.25">
      <c r="B217" s="80"/>
      <c r="C217" s="80"/>
      <c r="D217" s="80"/>
      <c r="E217" s="80"/>
    </row>
    <row r="218" spans="2:5" x14ac:dyDescent="0.25">
      <c r="B218" s="80"/>
      <c r="C218" s="80"/>
      <c r="D218" s="80"/>
      <c r="E218" s="80"/>
    </row>
    <row r="219" spans="2:5" x14ac:dyDescent="0.25">
      <c r="B219" s="80"/>
      <c r="C219" s="80"/>
      <c r="D219" s="80"/>
      <c r="E219" s="80"/>
    </row>
    <row r="220" spans="2:5" x14ac:dyDescent="0.25">
      <c r="B220" s="80"/>
      <c r="C220" s="80"/>
      <c r="D220" s="80"/>
      <c r="E220" s="80"/>
    </row>
    <row r="221" spans="2:5" x14ac:dyDescent="0.25">
      <c r="B221" s="80"/>
      <c r="C221" s="80"/>
      <c r="D221" s="80"/>
      <c r="E221" s="80"/>
    </row>
    <row r="222" spans="2:5" x14ac:dyDescent="0.25">
      <c r="B222" s="80"/>
      <c r="C222" s="80"/>
      <c r="D222" s="80"/>
      <c r="E222" s="80"/>
    </row>
    <row r="223" spans="2:5" x14ac:dyDescent="0.25">
      <c r="B223" s="80"/>
      <c r="C223" s="80"/>
      <c r="D223" s="80"/>
      <c r="E223" s="80"/>
    </row>
    <row r="224" spans="2:5" x14ac:dyDescent="0.25">
      <c r="B224" s="80"/>
      <c r="C224" s="80"/>
      <c r="D224" s="80"/>
      <c r="E224" s="80"/>
    </row>
    <row r="225" spans="2:5" x14ac:dyDescent="0.25">
      <c r="B225" s="80"/>
      <c r="C225" s="80"/>
      <c r="D225" s="80"/>
      <c r="E225" s="80"/>
    </row>
    <row r="226" spans="2:5" x14ac:dyDescent="0.25">
      <c r="B226" s="80"/>
      <c r="C226" s="80"/>
      <c r="D226" s="80"/>
      <c r="E226" s="80"/>
    </row>
    <row r="227" spans="2:5" x14ac:dyDescent="0.25">
      <c r="B227" s="80"/>
      <c r="C227" s="80"/>
      <c r="D227" s="80"/>
      <c r="E227" s="80"/>
    </row>
    <row r="228" spans="2:5" x14ac:dyDescent="0.25">
      <c r="B228" s="80"/>
      <c r="C228" s="80"/>
      <c r="D228" s="80"/>
      <c r="E228" s="80"/>
    </row>
    <row r="229" spans="2:5" x14ac:dyDescent="0.25">
      <c r="B229" s="80"/>
      <c r="C229" s="80"/>
      <c r="D229" s="80"/>
      <c r="E229" s="80"/>
    </row>
    <row r="230" spans="2:5" x14ac:dyDescent="0.25">
      <c r="B230" s="80"/>
      <c r="C230" s="80"/>
      <c r="D230" s="80"/>
      <c r="E230" s="80"/>
    </row>
    <row r="231" spans="2:5" x14ac:dyDescent="0.25">
      <c r="B231" s="80"/>
      <c r="C231" s="80"/>
      <c r="D231" s="80"/>
      <c r="E231" s="80"/>
    </row>
    <row r="232" spans="2:5" x14ac:dyDescent="0.25">
      <c r="B232" s="80"/>
      <c r="C232" s="80"/>
      <c r="D232" s="80"/>
      <c r="E232" s="80"/>
    </row>
    <row r="233" spans="2:5" x14ac:dyDescent="0.25">
      <c r="B233" s="80"/>
      <c r="C233" s="80"/>
      <c r="D233" s="80"/>
      <c r="E233" s="80"/>
    </row>
    <row r="234" spans="2:5" x14ac:dyDescent="0.25">
      <c r="B234" s="80"/>
      <c r="C234" s="80"/>
      <c r="D234" s="80"/>
      <c r="E234" s="80"/>
    </row>
  </sheetData>
  <pageMargins left="0.25" right="0.25" top="0.75" bottom="0.75" header="0.3" footer="0.3"/>
  <pageSetup scale="92" orientation="portrait" r:id="rId1"/>
  <headerFooter differentFirst="1">
    <oddHeader xml:space="preserve">&amp;L
Annual report of &amp;K0070C0Name Water Company&amp;R
Year Ending December 31, &amp;K0070C0year&amp;K01+000 </oddHeader>
    <firstHeader>&amp;L&amp;"Arial,Regular"&amp;10
Annual Return of &amp;K0070C0Granville Centre Water Company&amp;R&amp;"Arial,Regular"&amp;10
Calendar year ending December 31,2015</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Layout" topLeftCell="A31" zoomScaleNormal="100" zoomScaleSheetLayoutView="100" workbookViewId="0">
      <selection activeCell="G46" sqref="G46"/>
    </sheetView>
  </sheetViews>
  <sheetFormatPr defaultRowHeight="12.75" x14ac:dyDescent="0.2"/>
  <cols>
    <col min="1" max="1" width="4.28515625" style="52" customWidth="1"/>
    <col min="2" max="2" width="32.140625" style="51" customWidth="1"/>
    <col min="3" max="3" width="8.85546875" style="51" bestFit="1" customWidth="1"/>
    <col min="4" max="4" width="7.85546875" style="51" customWidth="1"/>
    <col min="5" max="5" width="9.28515625" style="51" customWidth="1"/>
    <col min="6" max="6" width="10.28515625" style="51" customWidth="1"/>
    <col min="7" max="7" width="10.5703125" style="51" customWidth="1"/>
    <col min="8" max="256" width="9.140625" style="52"/>
    <col min="257" max="257" width="35" style="52" customWidth="1"/>
    <col min="258" max="262" width="14.42578125" style="52" customWidth="1"/>
    <col min="263" max="512" width="9.140625" style="52"/>
    <col min="513" max="513" width="35" style="52" customWidth="1"/>
    <col min="514" max="518" width="14.42578125" style="52" customWidth="1"/>
    <col min="519" max="768" width="9.140625" style="52"/>
    <col min="769" max="769" width="35" style="52" customWidth="1"/>
    <col min="770" max="774" width="14.42578125" style="52" customWidth="1"/>
    <col min="775" max="1024" width="9.140625" style="52"/>
    <col min="1025" max="1025" width="35" style="52" customWidth="1"/>
    <col min="1026" max="1030" width="14.42578125" style="52" customWidth="1"/>
    <col min="1031" max="1280" width="9.140625" style="52"/>
    <col min="1281" max="1281" width="35" style="52" customWidth="1"/>
    <col min="1282" max="1286" width="14.42578125" style="52" customWidth="1"/>
    <col min="1287" max="1536" width="9.140625" style="52"/>
    <col min="1537" max="1537" width="35" style="52" customWidth="1"/>
    <col min="1538" max="1542" width="14.42578125" style="52" customWidth="1"/>
    <col min="1543" max="1792" width="9.140625" style="52"/>
    <col min="1793" max="1793" width="35" style="52" customWidth="1"/>
    <col min="1794" max="1798" width="14.42578125" style="52" customWidth="1"/>
    <col min="1799" max="2048" width="9.140625" style="52"/>
    <col min="2049" max="2049" width="35" style="52" customWidth="1"/>
    <col min="2050" max="2054" width="14.42578125" style="52" customWidth="1"/>
    <col min="2055" max="2304" width="9.140625" style="52"/>
    <col min="2305" max="2305" width="35" style="52" customWidth="1"/>
    <col min="2306" max="2310" width="14.42578125" style="52" customWidth="1"/>
    <col min="2311" max="2560" width="9.140625" style="52"/>
    <col min="2561" max="2561" width="35" style="52" customWidth="1"/>
    <col min="2562" max="2566" width="14.42578125" style="52" customWidth="1"/>
    <col min="2567" max="2816" width="9.140625" style="52"/>
    <col min="2817" max="2817" width="35" style="52" customWidth="1"/>
    <col min="2818" max="2822" width="14.42578125" style="52" customWidth="1"/>
    <col min="2823" max="3072" width="9.140625" style="52"/>
    <col min="3073" max="3073" width="35" style="52" customWidth="1"/>
    <col min="3074" max="3078" width="14.42578125" style="52" customWidth="1"/>
    <col min="3079" max="3328" width="9.140625" style="52"/>
    <col min="3329" max="3329" width="35" style="52" customWidth="1"/>
    <col min="3330" max="3334" width="14.42578125" style="52" customWidth="1"/>
    <col min="3335" max="3584" width="9.140625" style="52"/>
    <col min="3585" max="3585" width="35" style="52" customWidth="1"/>
    <col min="3586" max="3590" width="14.42578125" style="52" customWidth="1"/>
    <col min="3591" max="3840" width="9.140625" style="52"/>
    <col min="3841" max="3841" width="35" style="52" customWidth="1"/>
    <col min="3842" max="3846" width="14.42578125" style="52" customWidth="1"/>
    <col min="3847" max="4096" width="9.140625" style="52"/>
    <col min="4097" max="4097" width="35" style="52" customWidth="1"/>
    <col min="4098" max="4102" width="14.42578125" style="52" customWidth="1"/>
    <col min="4103" max="4352" width="9.140625" style="52"/>
    <col min="4353" max="4353" width="35" style="52" customWidth="1"/>
    <col min="4354" max="4358" width="14.42578125" style="52" customWidth="1"/>
    <col min="4359" max="4608" width="9.140625" style="52"/>
    <col min="4609" max="4609" width="35" style="52" customWidth="1"/>
    <col min="4610" max="4614" width="14.42578125" style="52" customWidth="1"/>
    <col min="4615" max="4864" width="9.140625" style="52"/>
    <col min="4865" max="4865" width="35" style="52" customWidth="1"/>
    <col min="4866" max="4870" width="14.42578125" style="52" customWidth="1"/>
    <col min="4871" max="5120" width="9.140625" style="52"/>
    <col min="5121" max="5121" width="35" style="52" customWidth="1"/>
    <col min="5122" max="5126" width="14.42578125" style="52" customWidth="1"/>
    <col min="5127" max="5376" width="9.140625" style="52"/>
    <col min="5377" max="5377" width="35" style="52" customWidth="1"/>
    <col min="5378" max="5382" width="14.42578125" style="52" customWidth="1"/>
    <col min="5383" max="5632" width="9.140625" style="52"/>
    <col min="5633" max="5633" width="35" style="52" customWidth="1"/>
    <col min="5634" max="5638" width="14.42578125" style="52" customWidth="1"/>
    <col min="5639" max="5888" width="9.140625" style="52"/>
    <col min="5889" max="5889" width="35" style="52" customWidth="1"/>
    <col min="5890" max="5894" width="14.42578125" style="52" customWidth="1"/>
    <col min="5895" max="6144" width="9.140625" style="52"/>
    <col min="6145" max="6145" width="35" style="52" customWidth="1"/>
    <col min="6146" max="6150" width="14.42578125" style="52" customWidth="1"/>
    <col min="6151" max="6400" width="9.140625" style="52"/>
    <col min="6401" max="6401" width="35" style="52" customWidth="1"/>
    <col min="6402" max="6406" width="14.42578125" style="52" customWidth="1"/>
    <col min="6407" max="6656" width="9.140625" style="52"/>
    <col min="6657" max="6657" width="35" style="52" customWidth="1"/>
    <col min="6658" max="6662" width="14.42578125" style="52" customWidth="1"/>
    <col min="6663" max="6912" width="9.140625" style="52"/>
    <col min="6913" max="6913" width="35" style="52" customWidth="1"/>
    <col min="6914" max="6918" width="14.42578125" style="52" customWidth="1"/>
    <col min="6919" max="7168" width="9.140625" style="52"/>
    <col min="7169" max="7169" width="35" style="52" customWidth="1"/>
    <col min="7170" max="7174" width="14.42578125" style="52" customWidth="1"/>
    <col min="7175" max="7424" width="9.140625" style="52"/>
    <col min="7425" max="7425" width="35" style="52" customWidth="1"/>
    <col min="7426" max="7430" width="14.42578125" style="52" customWidth="1"/>
    <col min="7431" max="7680" width="9.140625" style="52"/>
    <col min="7681" max="7681" width="35" style="52" customWidth="1"/>
    <col min="7682" max="7686" width="14.42578125" style="52" customWidth="1"/>
    <col min="7687" max="7936" width="9.140625" style="52"/>
    <col min="7937" max="7937" width="35" style="52" customWidth="1"/>
    <col min="7938" max="7942" width="14.42578125" style="52" customWidth="1"/>
    <col min="7943" max="8192" width="9.140625" style="52"/>
    <col min="8193" max="8193" width="35" style="52" customWidth="1"/>
    <col min="8194" max="8198" width="14.42578125" style="52" customWidth="1"/>
    <col min="8199" max="8448" width="9.140625" style="52"/>
    <col min="8449" max="8449" width="35" style="52" customWidth="1"/>
    <col min="8450" max="8454" width="14.42578125" style="52" customWidth="1"/>
    <col min="8455" max="8704" width="9.140625" style="52"/>
    <col min="8705" max="8705" width="35" style="52" customWidth="1"/>
    <col min="8706" max="8710" width="14.42578125" style="52" customWidth="1"/>
    <col min="8711" max="8960" width="9.140625" style="52"/>
    <col min="8961" max="8961" width="35" style="52" customWidth="1"/>
    <col min="8962" max="8966" width="14.42578125" style="52" customWidth="1"/>
    <col min="8967" max="9216" width="9.140625" style="52"/>
    <col min="9217" max="9217" width="35" style="52" customWidth="1"/>
    <col min="9218" max="9222" width="14.42578125" style="52" customWidth="1"/>
    <col min="9223" max="9472" width="9.140625" style="52"/>
    <col min="9473" max="9473" width="35" style="52" customWidth="1"/>
    <col min="9474" max="9478" width="14.42578125" style="52" customWidth="1"/>
    <col min="9479" max="9728" width="9.140625" style="52"/>
    <col min="9729" max="9729" width="35" style="52" customWidth="1"/>
    <col min="9730" max="9734" width="14.42578125" style="52" customWidth="1"/>
    <col min="9735" max="9984" width="9.140625" style="52"/>
    <col min="9985" max="9985" width="35" style="52" customWidth="1"/>
    <col min="9986" max="9990" width="14.42578125" style="52" customWidth="1"/>
    <col min="9991" max="10240" width="9.140625" style="52"/>
    <col min="10241" max="10241" width="35" style="52" customWidth="1"/>
    <col min="10242" max="10246" width="14.42578125" style="52" customWidth="1"/>
    <col min="10247" max="10496" width="9.140625" style="52"/>
    <col min="10497" max="10497" width="35" style="52" customWidth="1"/>
    <col min="10498" max="10502" width="14.42578125" style="52" customWidth="1"/>
    <col min="10503" max="10752" width="9.140625" style="52"/>
    <col min="10753" max="10753" width="35" style="52" customWidth="1"/>
    <col min="10754" max="10758" width="14.42578125" style="52" customWidth="1"/>
    <col min="10759" max="11008" width="9.140625" style="52"/>
    <col min="11009" max="11009" width="35" style="52" customWidth="1"/>
    <col min="11010" max="11014" width="14.42578125" style="52" customWidth="1"/>
    <col min="11015" max="11264" width="9.140625" style="52"/>
    <col min="11265" max="11265" width="35" style="52" customWidth="1"/>
    <col min="11266" max="11270" width="14.42578125" style="52" customWidth="1"/>
    <col min="11271" max="11520" width="9.140625" style="52"/>
    <col min="11521" max="11521" width="35" style="52" customWidth="1"/>
    <col min="11522" max="11526" width="14.42578125" style="52" customWidth="1"/>
    <col min="11527" max="11776" width="9.140625" style="52"/>
    <col min="11777" max="11777" width="35" style="52" customWidth="1"/>
    <col min="11778" max="11782" width="14.42578125" style="52" customWidth="1"/>
    <col min="11783" max="12032" width="9.140625" style="52"/>
    <col min="12033" max="12033" width="35" style="52" customWidth="1"/>
    <col min="12034" max="12038" width="14.42578125" style="52" customWidth="1"/>
    <col min="12039" max="12288" width="9.140625" style="52"/>
    <col min="12289" max="12289" width="35" style="52" customWidth="1"/>
    <col min="12290" max="12294" width="14.42578125" style="52" customWidth="1"/>
    <col min="12295" max="12544" width="9.140625" style="52"/>
    <col min="12545" max="12545" width="35" style="52" customWidth="1"/>
    <col min="12546" max="12550" width="14.42578125" style="52" customWidth="1"/>
    <col min="12551" max="12800" width="9.140625" style="52"/>
    <col min="12801" max="12801" width="35" style="52" customWidth="1"/>
    <col min="12802" max="12806" width="14.42578125" style="52" customWidth="1"/>
    <col min="12807" max="13056" width="9.140625" style="52"/>
    <col min="13057" max="13057" width="35" style="52" customWidth="1"/>
    <col min="13058" max="13062" width="14.42578125" style="52" customWidth="1"/>
    <col min="13063" max="13312" width="9.140625" style="52"/>
    <col min="13313" max="13313" width="35" style="52" customWidth="1"/>
    <col min="13314" max="13318" width="14.42578125" style="52" customWidth="1"/>
    <col min="13319" max="13568" width="9.140625" style="52"/>
    <col min="13569" max="13569" width="35" style="52" customWidth="1"/>
    <col min="13570" max="13574" width="14.42578125" style="52" customWidth="1"/>
    <col min="13575" max="13824" width="9.140625" style="52"/>
    <col min="13825" max="13825" width="35" style="52" customWidth="1"/>
    <col min="13826" max="13830" width="14.42578125" style="52" customWidth="1"/>
    <col min="13831" max="14080" width="9.140625" style="52"/>
    <col min="14081" max="14081" width="35" style="52" customWidth="1"/>
    <col min="14082" max="14086" width="14.42578125" style="52" customWidth="1"/>
    <col min="14087" max="14336" width="9.140625" style="52"/>
    <col min="14337" max="14337" width="35" style="52" customWidth="1"/>
    <col min="14338" max="14342" width="14.42578125" style="52" customWidth="1"/>
    <col min="14343" max="14592" width="9.140625" style="52"/>
    <col min="14593" max="14593" width="35" style="52" customWidth="1"/>
    <col min="14594" max="14598" width="14.42578125" style="52" customWidth="1"/>
    <col min="14599" max="14848" width="9.140625" style="52"/>
    <col min="14849" max="14849" width="35" style="52" customWidth="1"/>
    <col min="14850" max="14854" width="14.42578125" style="52" customWidth="1"/>
    <col min="14855" max="15104" width="9.140625" style="52"/>
    <col min="15105" max="15105" width="35" style="52" customWidth="1"/>
    <col min="15106" max="15110" width="14.42578125" style="52" customWidth="1"/>
    <col min="15111" max="15360" width="9.140625" style="52"/>
    <col min="15361" max="15361" width="35" style="52" customWidth="1"/>
    <col min="15362" max="15366" width="14.42578125" style="52" customWidth="1"/>
    <col min="15367" max="15616" width="9.140625" style="52"/>
    <col min="15617" max="15617" width="35" style="52" customWidth="1"/>
    <col min="15618" max="15622" width="14.42578125" style="52" customWidth="1"/>
    <col min="15623" max="15872" width="9.140625" style="52"/>
    <col min="15873" max="15873" width="35" style="52" customWidth="1"/>
    <col min="15874" max="15878" width="14.42578125" style="52" customWidth="1"/>
    <col min="15879" max="16128" width="9.140625" style="52"/>
    <col min="16129" max="16129" width="35" style="52" customWidth="1"/>
    <col min="16130" max="16134" width="14.42578125" style="52" customWidth="1"/>
    <col min="16135" max="16383" width="9.140625" style="52"/>
    <col min="16384" max="16384" width="9.140625" style="52" customWidth="1"/>
  </cols>
  <sheetData>
    <row r="1" spans="1:7" x14ac:dyDescent="0.2">
      <c r="A1" s="266" t="s">
        <v>354</v>
      </c>
      <c r="B1" s="267"/>
      <c r="C1" s="267"/>
      <c r="D1" s="267"/>
      <c r="E1" s="267"/>
      <c r="F1" s="267"/>
      <c r="G1" s="268"/>
    </row>
    <row r="2" spans="1:7" x14ac:dyDescent="0.2">
      <c r="A2" s="265" t="s">
        <v>397</v>
      </c>
      <c r="B2" s="269"/>
      <c r="C2" s="265"/>
      <c r="D2" s="265"/>
      <c r="E2" s="265"/>
      <c r="F2" s="265"/>
      <c r="G2" s="280"/>
    </row>
    <row r="3" spans="1:7" ht="13.9" customHeight="1" x14ac:dyDescent="0.2">
      <c r="A3" s="270" t="s">
        <v>409</v>
      </c>
      <c r="B3" s="271"/>
      <c r="C3" s="271"/>
      <c r="D3" s="271"/>
      <c r="E3" s="271"/>
      <c r="F3" s="271"/>
      <c r="G3" s="272"/>
    </row>
    <row r="4" spans="1:7" ht="13.9" customHeight="1" x14ac:dyDescent="0.2">
      <c r="A4" s="51" t="s">
        <v>410</v>
      </c>
      <c r="B4" s="269"/>
      <c r="C4" s="269"/>
      <c r="D4" s="269"/>
      <c r="E4" s="269"/>
      <c r="F4" s="269"/>
      <c r="G4" s="273"/>
    </row>
    <row r="5" spans="1:7" ht="13.9" customHeight="1" x14ac:dyDescent="0.2">
      <c r="A5" s="59" t="s">
        <v>411</v>
      </c>
      <c r="B5" s="269"/>
      <c r="C5" s="269"/>
      <c r="D5" s="269"/>
      <c r="E5" s="269"/>
      <c r="F5" s="269"/>
      <c r="G5" s="273"/>
    </row>
    <row r="6" spans="1:7" ht="13.9" customHeight="1" x14ac:dyDescent="0.2">
      <c r="A6" s="51" t="s">
        <v>412</v>
      </c>
      <c r="B6" s="269"/>
      <c r="C6" s="269"/>
      <c r="D6" s="269"/>
      <c r="E6" s="269"/>
      <c r="F6" s="269"/>
      <c r="G6" s="273"/>
    </row>
    <row r="7" spans="1:7" ht="13.9" customHeight="1" x14ac:dyDescent="0.2">
      <c r="A7" s="59" t="s">
        <v>413</v>
      </c>
      <c r="B7" s="269"/>
      <c r="C7" s="269"/>
      <c r="D7" s="269"/>
      <c r="E7" s="269"/>
      <c r="F7" s="269"/>
      <c r="G7" s="273"/>
    </row>
    <row r="8" spans="1:7" ht="13.9" customHeight="1" x14ac:dyDescent="0.2">
      <c r="A8" s="59" t="s">
        <v>790</v>
      </c>
      <c r="B8" s="269"/>
      <c r="C8" s="269"/>
      <c r="D8" s="269"/>
      <c r="E8" s="269"/>
      <c r="F8" s="269"/>
      <c r="G8" s="273"/>
    </row>
    <row r="9" spans="1:7" ht="13.9" customHeight="1" x14ac:dyDescent="0.2">
      <c r="A9" s="59" t="s">
        <v>789</v>
      </c>
      <c r="B9" s="269"/>
      <c r="C9" s="269"/>
      <c r="D9" s="269"/>
      <c r="E9" s="269"/>
      <c r="F9" s="269"/>
      <c r="G9" s="273"/>
    </row>
    <row r="10" spans="1:7" ht="13.9" customHeight="1" x14ac:dyDescent="0.2">
      <c r="A10" s="59" t="s">
        <v>407</v>
      </c>
      <c r="B10" s="269"/>
      <c r="C10" s="269"/>
      <c r="D10" s="269"/>
      <c r="E10" s="269"/>
      <c r="F10" s="269"/>
      <c r="G10" s="273"/>
    </row>
    <row r="11" spans="1:7" ht="13.9" customHeight="1" x14ac:dyDescent="0.2">
      <c r="A11" s="274" t="s">
        <v>408</v>
      </c>
      <c r="B11" s="275"/>
      <c r="C11" s="275"/>
      <c r="D11" s="275"/>
      <c r="E11" s="275"/>
      <c r="F11" s="275"/>
      <c r="G11" s="276"/>
    </row>
    <row r="12" spans="1:7" x14ac:dyDescent="0.2">
      <c r="A12" s="278"/>
      <c r="B12" s="53"/>
      <c r="C12" s="53" t="s">
        <v>390</v>
      </c>
      <c r="D12" s="53" t="s">
        <v>89</v>
      </c>
      <c r="E12" s="53" t="s">
        <v>405</v>
      </c>
      <c r="G12" s="279" t="s">
        <v>390</v>
      </c>
    </row>
    <row r="13" spans="1:7" x14ac:dyDescent="0.2">
      <c r="A13" s="279" t="s">
        <v>400</v>
      </c>
      <c r="B13" s="53"/>
      <c r="C13" s="53" t="s">
        <v>20</v>
      </c>
      <c r="D13" s="53" t="s">
        <v>404</v>
      </c>
      <c r="E13" s="53" t="s">
        <v>406</v>
      </c>
      <c r="F13" s="53" t="s">
        <v>90</v>
      </c>
      <c r="G13" s="279" t="s">
        <v>389</v>
      </c>
    </row>
    <row r="14" spans="1:7" x14ac:dyDescent="0.2">
      <c r="A14" s="279" t="s">
        <v>385</v>
      </c>
      <c r="B14" s="53" t="s">
        <v>401</v>
      </c>
      <c r="C14" s="53" t="s">
        <v>388</v>
      </c>
      <c r="D14" s="53" t="s">
        <v>403</v>
      </c>
      <c r="E14" s="53" t="s">
        <v>24</v>
      </c>
      <c r="F14" s="53" t="s">
        <v>24</v>
      </c>
      <c r="G14" s="279"/>
    </row>
    <row r="15" spans="1:7" ht="15" x14ac:dyDescent="0.25">
      <c r="A15" s="277"/>
      <c r="B15" s="277" t="s">
        <v>138</v>
      </c>
      <c r="C15" s="277" t="s">
        <v>386</v>
      </c>
      <c r="D15" s="218" t="s">
        <v>392</v>
      </c>
      <c r="E15" s="277" t="s">
        <v>387</v>
      </c>
      <c r="F15" s="277" t="s">
        <v>398</v>
      </c>
      <c r="G15" s="277" t="s">
        <v>399</v>
      </c>
    </row>
    <row r="16" spans="1:7" x14ac:dyDescent="0.2">
      <c r="A16" s="51">
        <v>1</v>
      </c>
      <c r="B16" s="53" t="s">
        <v>91</v>
      </c>
      <c r="C16" s="54"/>
      <c r="D16" s="54"/>
      <c r="E16" s="54"/>
      <c r="F16" s="54"/>
      <c r="G16" s="281"/>
    </row>
    <row r="17" spans="1:7" x14ac:dyDescent="0.2">
      <c r="A17" s="51">
        <v>2</v>
      </c>
      <c r="B17" s="51" t="s">
        <v>92</v>
      </c>
      <c r="C17" s="54">
        <v>0</v>
      </c>
      <c r="D17" s="54"/>
      <c r="E17" s="54"/>
      <c r="F17" s="54"/>
      <c r="G17" s="281"/>
    </row>
    <row r="18" spans="1:7" x14ac:dyDescent="0.2">
      <c r="A18" s="51">
        <v>3</v>
      </c>
      <c r="B18" s="51" t="s">
        <v>93</v>
      </c>
      <c r="C18" s="55">
        <v>0</v>
      </c>
      <c r="D18" s="54"/>
      <c r="E18" s="54"/>
      <c r="F18" s="54"/>
      <c r="G18" s="177"/>
    </row>
    <row r="19" spans="1:7" x14ac:dyDescent="0.2">
      <c r="A19" s="51">
        <v>4</v>
      </c>
      <c r="B19" s="56" t="s">
        <v>94</v>
      </c>
      <c r="C19" s="57">
        <f>SUM(C16:C18)</f>
        <v>0</v>
      </c>
      <c r="D19" s="57">
        <f>SUM(D16:D18)</f>
        <v>0</v>
      </c>
      <c r="E19" s="57">
        <f>SUM(E16:E18)</f>
        <v>0</v>
      </c>
      <c r="F19" s="57">
        <f>SUM(F16:F18)</f>
        <v>0</v>
      </c>
      <c r="G19" s="282">
        <f>SUM(G16:G18)</f>
        <v>0</v>
      </c>
    </row>
    <row r="20" spans="1:7" x14ac:dyDescent="0.2">
      <c r="A20" s="51">
        <v>5</v>
      </c>
      <c r="B20" s="53" t="s">
        <v>95</v>
      </c>
      <c r="C20" s="54"/>
      <c r="D20" s="54"/>
      <c r="E20" s="54"/>
      <c r="F20" s="54"/>
      <c r="G20" s="281"/>
    </row>
    <row r="21" spans="1:7" x14ac:dyDescent="0.2">
      <c r="A21" s="51">
        <v>6</v>
      </c>
      <c r="B21" s="51" t="s">
        <v>96</v>
      </c>
      <c r="C21" s="55">
        <v>1768</v>
      </c>
      <c r="D21" s="54"/>
      <c r="E21" s="54"/>
      <c r="F21" s="54"/>
      <c r="G21" s="177">
        <f>C21+D21+E21+F21</f>
        <v>1768</v>
      </c>
    </row>
    <row r="22" spans="1:7" x14ac:dyDescent="0.2">
      <c r="A22" s="51">
        <v>7</v>
      </c>
      <c r="B22" s="51" t="s">
        <v>97</v>
      </c>
      <c r="C22" s="51">
        <v>4667</v>
      </c>
      <c r="D22" s="54"/>
      <c r="E22" s="54"/>
      <c r="F22" s="54"/>
      <c r="G22" s="177">
        <v>4667</v>
      </c>
    </row>
    <row r="23" spans="1:7" x14ac:dyDescent="0.2">
      <c r="A23" s="51">
        <v>8</v>
      </c>
      <c r="B23" s="51" t="s">
        <v>98</v>
      </c>
      <c r="C23" s="55"/>
      <c r="D23" s="54"/>
      <c r="E23" s="54"/>
      <c r="F23" s="54"/>
      <c r="G23" s="177">
        <f t="shared" ref="G23:G33" si="0">C23+D23+E23+F23</f>
        <v>0</v>
      </c>
    </row>
    <row r="24" spans="1:7" x14ac:dyDescent="0.2">
      <c r="A24" s="51">
        <v>9</v>
      </c>
      <c r="B24" s="51" t="s">
        <v>99</v>
      </c>
      <c r="C24" s="55"/>
      <c r="D24" s="55"/>
      <c r="E24" s="54"/>
      <c r="F24" s="54"/>
      <c r="G24" s="177"/>
    </row>
    <row r="25" spans="1:7" x14ac:dyDescent="0.2">
      <c r="A25" s="51">
        <v>10</v>
      </c>
      <c r="B25" s="51" t="s">
        <v>100</v>
      </c>
      <c r="C25" s="55"/>
      <c r="D25" s="54"/>
      <c r="E25" s="54"/>
      <c r="F25" s="54"/>
      <c r="G25" s="177">
        <f t="shared" si="0"/>
        <v>0</v>
      </c>
    </row>
    <row r="26" spans="1:7" x14ac:dyDescent="0.2">
      <c r="A26" s="51">
        <v>11</v>
      </c>
      <c r="B26" s="51" t="s">
        <v>402</v>
      </c>
      <c r="C26" s="55">
        <v>11608.25</v>
      </c>
      <c r="D26" s="54"/>
      <c r="E26" s="54"/>
      <c r="F26" s="54"/>
      <c r="G26" s="177">
        <f t="shared" si="0"/>
        <v>11608.25</v>
      </c>
    </row>
    <row r="27" spans="1:7" x14ac:dyDescent="0.2">
      <c r="A27" s="51">
        <v>12</v>
      </c>
      <c r="B27" s="51" t="s">
        <v>101</v>
      </c>
      <c r="C27" s="55">
        <v>7628</v>
      </c>
      <c r="D27" s="54"/>
      <c r="E27" s="54"/>
      <c r="F27" s="54"/>
      <c r="G27" s="177">
        <f t="shared" si="0"/>
        <v>7628</v>
      </c>
    </row>
    <row r="28" spans="1:7" x14ac:dyDescent="0.2">
      <c r="A28" s="51">
        <v>13</v>
      </c>
      <c r="B28" s="51" t="s">
        <v>102</v>
      </c>
      <c r="C28" s="55">
        <v>918.17</v>
      </c>
      <c r="D28" s="54"/>
      <c r="E28" s="54"/>
      <c r="F28" s="58"/>
      <c r="G28" s="177">
        <f t="shared" si="0"/>
        <v>918.17</v>
      </c>
    </row>
    <row r="29" spans="1:7" x14ac:dyDescent="0.2">
      <c r="A29" s="51">
        <v>14</v>
      </c>
      <c r="B29" s="51" t="s">
        <v>103</v>
      </c>
      <c r="C29" s="55">
        <v>1107.1099999999999</v>
      </c>
      <c r="D29" s="54"/>
      <c r="E29" s="54"/>
      <c r="F29" s="58"/>
      <c r="G29" s="177">
        <f t="shared" si="0"/>
        <v>1107.1099999999999</v>
      </c>
    </row>
    <row r="30" spans="1:7" x14ac:dyDescent="0.2">
      <c r="A30" s="51">
        <v>15</v>
      </c>
      <c r="B30" s="51" t="s">
        <v>104</v>
      </c>
      <c r="C30" s="55">
        <v>72.75</v>
      </c>
      <c r="D30" s="54"/>
      <c r="E30" s="54"/>
      <c r="F30" s="54"/>
      <c r="G30" s="177">
        <f t="shared" si="0"/>
        <v>72.75</v>
      </c>
    </row>
    <row r="31" spans="1:7" x14ac:dyDescent="0.2">
      <c r="A31" s="51">
        <v>16</v>
      </c>
      <c r="B31" s="51" t="s">
        <v>755</v>
      </c>
      <c r="C31" s="55"/>
      <c r="D31" s="54"/>
      <c r="E31" s="54"/>
      <c r="F31" s="54"/>
      <c r="G31" s="177">
        <f t="shared" si="0"/>
        <v>0</v>
      </c>
    </row>
    <row r="32" spans="1:7" x14ac:dyDescent="0.2">
      <c r="A32" s="51">
        <v>17</v>
      </c>
      <c r="B32" s="51" t="s">
        <v>105</v>
      </c>
      <c r="C32" s="55"/>
      <c r="D32" s="54"/>
      <c r="E32" s="54"/>
      <c r="F32" s="54"/>
      <c r="G32" s="177">
        <f t="shared" si="0"/>
        <v>0</v>
      </c>
    </row>
    <row r="33" spans="1:7" x14ac:dyDescent="0.2">
      <c r="A33" s="51">
        <v>18</v>
      </c>
      <c r="B33" s="51" t="s">
        <v>334</v>
      </c>
      <c r="C33" s="55">
        <v>64285</v>
      </c>
      <c r="D33" s="54"/>
      <c r="E33" s="54"/>
      <c r="F33" s="54"/>
      <c r="G33" s="177">
        <f t="shared" si="0"/>
        <v>64285</v>
      </c>
    </row>
    <row r="34" spans="1:7" x14ac:dyDescent="0.2">
      <c r="A34" s="51">
        <v>19</v>
      </c>
      <c r="B34" s="56" t="s">
        <v>106</v>
      </c>
      <c r="C34" s="57">
        <f>SUM(C19:C33)</f>
        <v>92054.28</v>
      </c>
      <c r="D34" s="57">
        <f>SUM(D21:D33)</f>
        <v>0</v>
      </c>
      <c r="E34" s="57">
        <f>SUM(E21:E33)</f>
        <v>0</v>
      </c>
      <c r="F34" s="57">
        <f>SUM(F21:F33)</f>
        <v>0</v>
      </c>
      <c r="G34" s="282">
        <f>SUM(G19:G33)</f>
        <v>92054.28</v>
      </c>
    </row>
    <row r="35" spans="1:7" x14ac:dyDescent="0.2">
      <c r="A35" s="51">
        <v>20</v>
      </c>
      <c r="B35" s="53" t="s">
        <v>107</v>
      </c>
      <c r="C35" s="54"/>
      <c r="D35" s="54"/>
      <c r="E35" s="54"/>
      <c r="F35" s="54"/>
      <c r="G35" s="281"/>
    </row>
    <row r="36" spans="1:7" x14ac:dyDescent="0.2">
      <c r="A36" s="51">
        <v>21</v>
      </c>
      <c r="B36" s="51" t="s">
        <v>108</v>
      </c>
      <c r="C36" s="55"/>
      <c r="D36" s="54"/>
      <c r="E36" s="54"/>
      <c r="F36" s="54"/>
      <c r="G36" s="177">
        <f t="shared" ref="G36:G41" si="1">C36+D36+E36+F36</f>
        <v>0</v>
      </c>
    </row>
    <row r="37" spans="1:7" x14ac:dyDescent="0.2">
      <c r="A37" s="51">
        <v>22</v>
      </c>
      <c r="B37" s="51" t="s">
        <v>109</v>
      </c>
      <c r="C37" s="55">
        <v>0</v>
      </c>
      <c r="D37" s="54"/>
      <c r="E37" s="54"/>
      <c r="F37" s="54"/>
      <c r="G37" s="177">
        <f t="shared" si="1"/>
        <v>0</v>
      </c>
    </row>
    <row r="38" spans="1:7" x14ac:dyDescent="0.2">
      <c r="A38" s="51">
        <v>23</v>
      </c>
      <c r="B38" s="51" t="s">
        <v>110</v>
      </c>
      <c r="C38" s="55">
        <v>0</v>
      </c>
      <c r="D38" s="54"/>
      <c r="E38" s="54"/>
      <c r="F38" s="54"/>
      <c r="G38" s="177">
        <f t="shared" si="1"/>
        <v>0</v>
      </c>
    </row>
    <row r="39" spans="1:7" x14ac:dyDescent="0.2">
      <c r="A39" s="51">
        <v>24</v>
      </c>
      <c r="B39" s="51" t="s">
        <v>111</v>
      </c>
      <c r="C39" s="55">
        <v>0</v>
      </c>
      <c r="D39" s="54">
        <v>0</v>
      </c>
      <c r="E39" s="54">
        <v>0</v>
      </c>
      <c r="F39" s="54"/>
      <c r="G39" s="177">
        <f t="shared" si="1"/>
        <v>0</v>
      </c>
    </row>
    <row r="40" spans="1:7" x14ac:dyDescent="0.2">
      <c r="A40" s="51">
        <v>25</v>
      </c>
      <c r="B40" s="51" t="s">
        <v>112</v>
      </c>
      <c r="C40" s="55">
        <v>0</v>
      </c>
      <c r="D40" s="54"/>
      <c r="E40" s="54"/>
      <c r="F40" s="54"/>
      <c r="G40" s="177">
        <f t="shared" si="1"/>
        <v>0</v>
      </c>
    </row>
    <row r="41" spans="1:7" x14ac:dyDescent="0.2">
      <c r="A41" s="51">
        <v>26</v>
      </c>
      <c r="B41" s="51" t="s">
        <v>113</v>
      </c>
      <c r="C41" s="60"/>
      <c r="D41" s="61"/>
      <c r="E41" s="61"/>
      <c r="F41" s="61"/>
      <c r="G41" s="177">
        <f t="shared" si="1"/>
        <v>0</v>
      </c>
    </row>
    <row r="42" spans="1:7" x14ac:dyDescent="0.2">
      <c r="A42" s="51">
        <v>27</v>
      </c>
      <c r="B42" s="59" t="s">
        <v>114</v>
      </c>
      <c r="C42" s="57">
        <f>SUM(C36:C41)</f>
        <v>0</v>
      </c>
      <c r="D42" s="57">
        <f>SUM(D36:D41)</f>
        <v>0</v>
      </c>
      <c r="E42" s="57">
        <f>SUM(E36:E41)</f>
        <v>0</v>
      </c>
      <c r="F42" s="57">
        <f>SUM(F36:F41)</f>
        <v>0</v>
      </c>
      <c r="G42" s="282">
        <f>SUM(G36:G41)</f>
        <v>0</v>
      </c>
    </row>
    <row r="43" spans="1:7" x14ac:dyDescent="0.2">
      <c r="A43" s="51">
        <v>28</v>
      </c>
      <c r="B43" s="59" t="s">
        <v>115</v>
      </c>
      <c r="C43" s="54">
        <v>0</v>
      </c>
      <c r="D43" s="54"/>
      <c r="E43" s="54"/>
      <c r="F43" s="54"/>
      <c r="G43" s="177">
        <f t="shared" ref="G43" si="2">C43+D43+E43+F43</f>
        <v>0</v>
      </c>
    </row>
    <row r="44" spans="1:7" ht="13.5" thickBot="1" x14ac:dyDescent="0.25">
      <c r="A44" s="51">
        <v>29</v>
      </c>
      <c r="B44" s="56" t="s">
        <v>116</v>
      </c>
      <c r="C44" s="62">
        <f>+C34+C42+C43</f>
        <v>92054.28</v>
      </c>
      <c r="D44" s="62">
        <f>D19+D34+D42+D43</f>
        <v>0</v>
      </c>
      <c r="E44" s="62">
        <f>E19+E34+E42+E43</f>
        <v>0</v>
      </c>
      <c r="F44" s="62">
        <f>F19+F34+F42+F43</f>
        <v>0</v>
      </c>
      <c r="G44" s="281">
        <f>+G34+G42+G43</f>
        <v>92054.28</v>
      </c>
    </row>
    <row r="45" spans="1:7" ht="13.5" thickTop="1" x14ac:dyDescent="0.2">
      <c r="A45" s="51">
        <v>30</v>
      </c>
      <c r="B45" s="51" t="s">
        <v>117</v>
      </c>
      <c r="C45" s="55">
        <v>115700</v>
      </c>
      <c r="D45" s="55"/>
      <c r="E45" s="55"/>
      <c r="F45" s="55"/>
      <c r="G45" s="176">
        <v>115700</v>
      </c>
    </row>
    <row r="46" spans="1:7" x14ac:dyDescent="0.2">
      <c r="A46" s="51">
        <v>31</v>
      </c>
      <c r="B46" s="51" t="s">
        <v>377</v>
      </c>
      <c r="C46" s="55"/>
      <c r="D46" s="55"/>
      <c r="E46" s="55"/>
      <c r="F46" s="55"/>
      <c r="G46" s="177"/>
    </row>
    <row r="47" spans="1:7" x14ac:dyDescent="0.2">
      <c r="A47" s="51">
        <v>32</v>
      </c>
      <c r="B47" s="63" t="s">
        <v>118</v>
      </c>
      <c r="C47" s="60">
        <f>C45+C46</f>
        <v>115700</v>
      </c>
      <c r="D47" s="60"/>
      <c r="E47" s="60"/>
      <c r="F47" s="60"/>
      <c r="G47" s="178">
        <f>SUM(G45:G46)</f>
        <v>115700</v>
      </c>
    </row>
    <row r="48" spans="1:7" x14ac:dyDescent="0.2">
      <c r="B48" s="64"/>
      <c r="C48" s="64"/>
      <c r="D48" s="64"/>
      <c r="E48" s="64"/>
      <c r="F48" s="64"/>
      <c r="G48" s="64"/>
    </row>
    <row r="49" spans="2:7" x14ac:dyDescent="0.2">
      <c r="B49" s="64"/>
      <c r="C49" s="64"/>
      <c r="D49" s="64"/>
      <c r="E49" s="64"/>
      <c r="F49" s="64"/>
      <c r="G49" s="64"/>
    </row>
    <row r="50" spans="2:7" x14ac:dyDescent="0.2">
      <c r="B50" s="64"/>
      <c r="C50" s="64"/>
      <c r="D50" s="64"/>
      <c r="E50" s="64"/>
      <c r="F50" s="64"/>
      <c r="G50" s="64"/>
    </row>
  </sheetData>
  <pageMargins left="0.25" right="0.25"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 &amp;R&amp;"Arial,Regular"&amp;10
Calendar year ending December 31,2015
&amp;K0070C0r </firstHeader>
  </headerFooter>
  <ignoredErrors>
    <ignoredError sqref="G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view="pageLayout" zoomScaleNormal="100" workbookViewId="0">
      <selection activeCell="B8" sqref="B8"/>
    </sheetView>
  </sheetViews>
  <sheetFormatPr defaultColWidth="9.140625" defaultRowHeight="12.75" x14ac:dyDescent="0.2"/>
  <cols>
    <col min="1" max="1" width="5.7109375" style="4" customWidth="1"/>
    <col min="2" max="2" width="33.5703125" style="4" customWidth="1"/>
    <col min="3" max="3" width="12.140625" style="4" customWidth="1"/>
    <col min="4" max="4" width="11.28515625" style="4" customWidth="1"/>
    <col min="5" max="5" width="9.140625" style="4" customWidth="1"/>
    <col min="6" max="6" width="13.28515625" style="4" customWidth="1"/>
    <col min="7" max="16384" width="9.140625" style="4"/>
  </cols>
  <sheetData>
    <row r="1" spans="1:6" x14ac:dyDescent="0.2">
      <c r="A1" s="556" t="s">
        <v>355</v>
      </c>
      <c r="B1" s="557"/>
      <c r="C1" s="557"/>
      <c r="D1" s="557"/>
      <c r="E1" s="557"/>
      <c r="F1" s="306"/>
    </row>
    <row r="2" spans="1:6" x14ac:dyDescent="0.2">
      <c r="A2" s="284" t="s">
        <v>414</v>
      </c>
      <c r="B2" s="285"/>
      <c r="C2" s="285"/>
      <c r="D2" s="285"/>
      <c r="E2" s="285"/>
      <c r="F2" s="286"/>
    </row>
    <row r="3" spans="1:6" x14ac:dyDescent="0.2">
      <c r="A3" s="8" t="s">
        <v>119</v>
      </c>
      <c r="B3" s="9"/>
      <c r="C3" s="9"/>
      <c r="D3" s="9"/>
      <c r="E3" s="9"/>
      <c r="F3" s="10"/>
    </row>
    <row r="4" spans="1:6" x14ac:dyDescent="0.2">
      <c r="A4" s="26" t="s">
        <v>400</v>
      </c>
      <c r="B4" s="204" t="s">
        <v>415</v>
      </c>
      <c r="C4" s="204" t="s">
        <v>417</v>
      </c>
      <c r="D4" s="204" t="s">
        <v>419</v>
      </c>
      <c r="E4" s="204" t="s">
        <v>421</v>
      </c>
      <c r="F4" s="204" t="s">
        <v>756</v>
      </c>
    </row>
    <row r="5" spans="1:6" x14ac:dyDescent="0.2">
      <c r="A5" s="27" t="s">
        <v>385</v>
      </c>
      <c r="B5" s="203" t="s">
        <v>416</v>
      </c>
      <c r="C5" s="203" t="s">
        <v>418</v>
      </c>
      <c r="D5" s="203" t="s">
        <v>420</v>
      </c>
      <c r="E5" s="203" t="s">
        <v>420</v>
      </c>
      <c r="F5" s="203" t="s">
        <v>422</v>
      </c>
    </row>
    <row r="6" spans="1:6" ht="15" x14ac:dyDescent="0.25">
      <c r="A6" s="28"/>
      <c r="B6" s="205" t="s">
        <v>138</v>
      </c>
      <c r="C6" s="205" t="s">
        <v>386</v>
      </c>
      <c r="D6" s="218" t="s">
        <v>392</v>
      </c>
      <c r="E6" s="205" t="s">
        <v>387</v>
      </c>
      <c r="F6" s="205" t="s">
        <v>398</v>
      </c>
    </row>
    <row r="7" spans="1:6" x14ac:dyDescent="0.2">
      <c r="A7" s="23">
        <v>1</v>
      </c>
      <c r="B7" s="26" t="s">
        <v>927</v>
      </c>
      <c r="C7" s="26">
        <v>217.74</v>
      </c>
      <c r="D7" s="26"/>
      <c r="E7" s="26"/>
      <c r="F7" s="26"/>
    </row>
    <row r="8" spans="1:6" x14ac:dyDescent="0.2">
      <c r="A8" s="24">
        <v>2</v>
      </c>
      <c r="B8" s="27"/>
      <c r="C8" s="27"/>
      <c r="D8" s="27"/>
      <c r="E8" s="27"/>
      <c r="F8" s="27"/>
    </row>
    <row r="9" spans="1:6" x14ac:dyDescent="0.2">
      <c r="A9" s="24">
        <v>3</v>
      </c>
      <c r="B9" s="27"/>
      <c r="C9" s="27"/>
      <c r="D9" s="27"/>
      <c r="E9" s="27"/>
      <c r="F9" s="27"/>
    </row>
    <row r="10" spans="1:6" x14ac:dyDescent="0.2">
      <c r="A10" s="24">
        <v>4</v>
      </c>
      <c r="B10" s="27"/>
      <c r="C10" s="27"/>
      <c r="D10" s="27"/>
      <c r="E10" s="27"/>
      <c r="F10" s="27"/>
    </row>
    <row r="11" spans="1:6" x14ac:dyDescent="0.2">
      <c r="A11" s="25">
        <v>5</v>
      </c>
      <c r="B11" s="129" t="s">
        <v>180</v>
      </c>
      <c r="C11" s="130">
        <f>SUM(C7:C10)</f>
        <v>217.74</v>
      </c>
      <c r="D11" s="130">
        <f>SUM(D7:D10)</f>
        <v>0</v>
      </c>
      <c r="E11" s="130">
        <f>SUM(E7:E10)</f>
        <v>0</v>
      </c>
      <c r="F11" s="130">
        <f>SUM(F7:F10)</f>
        <v>0</v>
      </c>
    </row>
    <row r="12" spans="1:6" x14ac:dyDescent="0.2">
      <c r="A12" s="645"/>
      <c r="B12" s="646"/>
      <c r="C12" s="646"/>
      <c r="D12" s="646"/>
      <c r="E12" s="646"/>
      <c r="F12" s="647"/>
    </row>
    <row r="13" spans="1:6" x14ac:dyDescent="0.2">
      <c r="A13" s="636" t="s">
        <v>121</v>
      </c>
      <c r="B13" s="637"/>
      <c r="C13" s="637"/>
      <c r="D13" s="637"/>
      <c r="E13" s="637"/>
      <c r="F13" s="638"/>
    </row>
    <row r="14" spans="1:6" x14ac:dyDescent="0.2">
      <c r="A14" s="5" t="s">
        <v>122</v>
      </c>
      <c r="B14" s="6"/>
      <c r="C14" s="6"/>
      <c r="D14" s="6"/>
      <c r="E14" s="6"/>
      <c r="F14" s="7"/>
    </row>
    <row r="15" spans="1:6" x14ac:dyDescent="0.2">
      <c r="A15" s="204"/>
      <c r="B15" s="296" t="s">
        <v>423</v>
      </c>
      <c r="C15" s="297"/>
      <c r="D15" s="287"/>
      <c r="E15" s="288"/>
      <c r="F15" s="289"/>
    </row>
    <row r="16" spans="1:6" x14ac:dyDescent="0.2">
      <c r="A16" s="203"/>
      <c r="B16" s="284" t="s">
        <v>424</v>
      </c>
      <c r="C16" s="286"/>
      <c r="D16" s="293"/>
      <c r="E16" s="294" t="s">
        <v>123</v>
      </c>
      <c r="F16" s="295"/>
    </row>
    <row r="17" spans="1:7" x14ac:dyDescent="0.2">
      <c r="A17" s="205"/>
      <c r="B17" s="284" t="s">
        <v>138</v>
      </c>
      <c r="C17" s="286"/>
      <c r="D17" s="290"/>
      <c r="E17" s="291" t="s">
        <v>386</v>
      </c>
      <c r="F17" s="292"/>
    </row>
    <row r="18" spans="1:7" x14ac:dyDescent="0.2">
      <c r="A18" s="608">
        <v>6</v>
      </c>
      <c r="B18" s="32"/>
      <c r="C18" s="31"/>
      <c r="D18" s="30" t="s">
        <v>124</v>
      </c>
      <c r="E18" s="26"/>
      <c r="F18" s="26"/>
    </row>
    <row r="19" spans="1:7" x14ac:dyDescent="0.2">
      <c r="A19" s="199">
        <v>7</v>
      </c>
      <c r="B19" s="5"/>
      <c r="C19" s="7"/>
      <c r="D19" s="27"/>
      <c r="E19" s="27"/>
      <c r="F19" s="27"/>
    </row>
    <row r="20" spans="1:7" x14ac:dyDescent="0.2">
      <c r="A20" s="199">
        <v>8</v>
      </c>
      <c r="B20" s="5"/>
      <c r="C20" s="7"/>
      <c r="D20" s="27"/>
      <c r="E20" s="27"/>
      <c r="F20" s="27"/>
    </row>
    <row r="21" spans="1:7" x14ac:dyDescent="0.2">
      <c r="A21" s="208">
        <v>9</v>
      </c>
      <c r="B21" s="8"/>
      <c r="C21" s="10"/>
      <c r="D21" s="28" t="s">
        <v>135</v>
      </c>
      <c r="E21" s="28"/>
      <c r="F21" s="28"/>
    </row>
    <row r="22" spans="1:7" x14ac:dyDescent="0.2">
      <c r="A22" s="5"/>
      <c r="B22" s="6"/>
      <c r="C22" s="6"/>
      <c r="D22" s="6"/>
      <c r="E22" s="6"/>
      <c r="F22" s="35"/>
    </row>
    <row r="23" spans="1:7" x14ac:dyDescent="0.2">
      <c r="A23" s="636" t="s">
        <v>125</v>
      </c>
      <c r="B23" s="637"/>
      <c r="C23" s="637"/>
      <c r="D23" s="637"/>
      <c r="E23" s="637"/>
      <c r="F23" s="638"/>
    </row>
    <row r="24" spans="1:7" ht="12.75" customHeight="1" x14ac:dyDescent="0.2">
      <c r="A24" s="554" t="s">
        <v>758</v>
      </c>
      <c r="B24" s="551"/>
      <c r="C24" s="551"/>
      <c r="D24" s="551"/>
      <c r="E24" s="551"/>
      <c r="F24" s="552"/>
    </row>
    <row r="25" spans="1:7" x14ac:dyDescent="0.2">
      <c r="A25" s="554" t="s">
        <v>759</v>
      </c>
      <c r="B25" s="551"/>
      <c r="C25" s="551"/>
      <c r="D25" s="551"/>
      <c r="E25" s="551"/>
      <c r="F25" s="552"/>
    </row>
    <row r="26" spans="1:7" x14ac:dyDescent="0.2">
      <c r="A26" s="554" t="s">
        <v>760</v>
      </c>
      <c r="B26" s="551"/>
      <c r="C26" s="551"/>
      <c r="D26" s="551"/>
      <c r="E26" s="551"/>
      <c r="F26" s="552"/>
    </row>
    <row r="27" spans="1:7" x14ac:dyDescent="0.2">
      <c r="A27" s="558" t="s">
        <v>757</v>
      </c>
      <c r="B27" s="559"/>
      <c r="C27" s="559"/>
      <c r="D27" s="559"/>
      <c r="E27" s="559"/>
      <c r="F27" s="560"/>
    </row>
    <row r="28" spans="1:7" x14ac:dyDescent="0.2">
      <c r="A28" s="204"/>
      <c r="B28" s="206"/>
      <c r="C28" s="206" t="s">
        <v>427</v>
      </c>
      <c r="D28" s="206" t="s">
        <v>430</v>
      </c>
      <c r="E28" s="206"/>
      <c r="F28" s="206"/>
      <c r="G28" s="300"/>
    </row>
    <row r="29" spans="1:7" x14ac:dyDescent="0.2">
      <c r="A29" s="203"/>
      <c r="B29" s="207"/>
      <c r="C29" s="207" t="s">
        <v>426</v>
      </c>
      <c r="D29" s="207" t="s">
        <v>429</v>
      </c>
      <c r="E29" s="207" t="s">
        <v>431</v>
      </c>
      <c r="F29" s="207" t="s">
        <v>427</v>
      </c>
      <c r="G29" s="300"/>
    </row>
    <row r="30" spans="1:7" x14ac:dyDescent="0.2">
      <c r="A30" s="203" t="s">
        <v>400</v>
      </c>
      <c r="B30" s="207"/>
      <c r="C30" s="207" t="s">
        <v>20</v>
      </c>
      <c r="D30" s="207" t="s">
        <v>428</v>
      </c>
      <c r="E30" s="207" t="s">
        <v>432</v>
      </c>
      <c r="F30" s="207" t="s">
        <v>426</v>
      </c>
      <c r="G30" s="300"/>
    </row>
    <row r="31" spans="1:7" x14ac:dyDescent="0.2">
      <c r="A31" s="203" t="s">
        <v>385</v>
      </c>
      <c r="B31" s="207" t="s">
        <v>425</v>
      </c>
      <c r="C31" s="207" t="s">
        <v>388</v>
      </c>
      <c r="D31" s="207" t="s">
        <v>24</v>
      </c>
      <c r="E31" s="207" t="s">
        <v>24</v>
      </c>
      <c r="F31" s="207" t="s">
        <v>389</v>
      </c>
      <c r="G31" s="300"/>
    </row>
    <row r="32" spans="1:7" ht="15" x14ac:dyDescent="0.25">
      <c r="A32" s="205"/>
      <c r="B32" s="207" t="s">
        <v>138</v>
      </c>
      <c r="C32" s="301" t="s">
        <v>386</v>
      </c>
      <c r="D32" s="218" t="s">
        <v>392</v>
      </c>
      <c r="E32" s="301" t="s">
        <v>387</v>
      </c>
      <c r="F32" s="301" t="s">
        <v>398</v>
      </c>
      <c r="G32" s="300"/>
    </row>
    <row r="33" spans="1:7" x14ac:dyDescent="0.2">
      <c r="A33" s="119">
        <v>10</v>
      </c>
      <c r="B33" s="26"/>
      <c r="C33" s="125"/>
      <c r="D33" s="126"/>
      <c r="E33" s="126"/>
      <c r="F33" s="126">
        <f>D33-E33</f>
        <v>0</v>
      </c>
    </row>
    <row r="34" spans="1:7" x14ac:dyDescent="0.2">
      <c r="A34" s="118">
        <v>11</v>
      </c>
      <c r="B34" s="27"/>
      <c r="C34" s="127"/>
      <c r="D34" s="128"/>
      <c r="E34" s="128"/>
      <c r="F34" s="126">
        <f t="shared" ref="F34:F37" si="0">D34-E34</f>
        <v>0</v>
      </c>
    </row>
    <row r="35" spans="1:7" x14ac:dyDescent="0.2">
      <c r="A35" s="118">
        <v>12</v>
      </c>
      <c r="B35" s="27"/>
      <c r="C35" s="7"/>
      <c r="D35" s="27"/>
      <c r="E35" s="27"/>
      <c r="F35" s="126">
        <f t="shared" si="0"/>
        <v>0</v>
      </c>
    </row>
    <row r="36" spans="1:7" x14ac:dyDescent="0.2">
      <c r="A36" s="118">
        <v>13</v>
      </c>
      <c r="B36" s="27"/>
      <c r="C36" s="7"/>
      <c r="D36" s="27"/>
      <c r="E36" s="27"/>
      <c r="F36" s="126">
        <f t="shared" si="0"/>
        <v>0</v>
      </c>
    </row>
    <row r="37" spans="1:7" x14ac:dyDescent="0.2">
      <c r="A37" s="118">
        <v>14</v>
      </c>
      <c r="B37" s="27"/>
      <c r="C37" s="7"/>
      <c r="D37" s="27"/>
      <c r="E37" s="27"/>
      <c r="F37" s="126">
        <f t="shared" si="0"/>
        <v>0</v>
      </c>
    </row>
    <row r="38" spans="1:7" x14ac:dyDescent="0.2">
      <c r="A38" s="121">
        <v>15</v>
      </c>
      <c r="B38" s="129" t="s">
        <v>180</v>
      </c>
      <c r="C38" s="131">
        <f>SUM(C34:C37)</f>
        <v>0</v>
      </c>
      <c r="D38" s="131">
        <f>SUM(D33:D37)</f>
        <v>0</v>
      </c>
      <c r="E38" s="131">
        <f>SUM(E33:E37)</f>
        <v>0</v>
      </c>
      <c r="F38" s="131">
        <f>SUM(F33:F37)</f>
        <v>0</v>
      </c>
    </row>
    <row r="39" spans="1:7" x14ac:dyDescent="0.2">
      <c r="A39" s="5"/>
      <c r="B39" s="6"/>
      <c r="C39" s="6"/>
      <c r="D39" s="6"/>
      <c r="E39" s="6"/>
      <c r="F39" s="35"/>
    </row>
    <row r="40" spans="1:7" x14ac:dyDescent="0.2">
      <c r="A40" s="636" t="s">
        <v>126</v>
      </c>
      <c r="B40" s="637"/>
      <c r="C40" s="637"/>
      <c r="D40" s="637"/>
      <c r="E40" s="637"/>
      <c r="F40" s="638"/>
    </row>
    <row r="41" spans="1:7" ht="12.75" customHeight="1" x14ac:dyDescent="0.2">
      <c r="A41" s="639" t="s">
        <v>127</v>
      </c>
      <c r="B41" s="640"/>
      <c r="C41" s="640"/>
      <c r="D41" s="640"/>
      <c r="E41" s="640"/>
      <c r="F41" s="641"/>
    </row>
    <row r="42" spans="1:7" x14ac:dyDescent="0.2">
      <c r="A42" s="639"/>
      <c r="B42" s="640"/>
      <c r="C42" s="640"/>
      <c r="D42" s="640"/>
      <c r="E42" s="640"/>
      <c r="F42" s="641"/>
    </row>
    <row r="43" spans="1:7" x14ac:dyDescent="0.2">
      <c r="A43" s="642"/>
      <c r="B43" s="643"/>
      <c r="C43" s="643"/>
      <c r="D43" s="643"/>
      <c r="E43" s="643"/>
      <c r="F43" s="644"/>
    </row>
    <row r="44" spans="1:7" x14ac:dyDescent="0.2">
      <c r="A44" s="204"/>
      <c r="B44" s="206"/>
      <c r="C44" s="204" t="s">
        <v>390</v>
      </c>
      <c r="D44" s="204" t="s">
        <v>123</v>
      </c>
      <c r="E44" s="204" t="s">
        <v>123</v>
      </c>
      <c r="F44" s="204" t="s">
        <v>23</v>
      </c>
      <c r="G44" s="300"/>
    </row>
    <row r="45" spans="1:7" x14ac:dyDescent="0.2">
      <c r="A45" s="203" t="s">
        <v>400</v>
      </c>
      <c r="B45" s="207" t="s">
        <v>433</v>
      </c>
      <c r="C45" s="203" t="s">
        <v>20</v>
      </c>
      <c r="D45" s="203" t="s">
        <v>434</v>
      </c>
      <c r="E45" s="203" t="s">
        <v>432</v>
      </c>
      <c r="F45" s="203" t="s">
        <v>435</v>
      </c>
      <c r="G45" s="300"/>
    </row>
    <row r="46" spans="1:7" x14ac:dyDescent="0.2">
      <c r="A46" s="203" t="s">
        <v>385</v>
      </c>
      <c r="B46" s="207" t="s">
        <v>51</v>
      </c>
      <c r="C46" s="203" t="s">
        <v>388</v>
      </c>
      <c r="D46" s="203" t="s">
        <v>24</v>
      </c>
      <c r="E46" s="203" t="s">
        <v>24</v>
      </c>
      <c r="F46" s="203" t="s">
        <v>388</v>
      </c>
      <c r="G46" s="300"/>
    </row>
    <row r="47" spans="1:7" ht="15" x14ac:dyDescent="0.25">
      <c r="A47" s="205"/>
      <c r="B47" s="301" t="s">
        <v>138</v>
      </c>
      <c r="C47" s="205" t="s">
        <v>386</v>
      </c>
      <c r="D47" s="218" t="s">
        <v>392</v>
      </c>
      <c r="E47" s="205" t="s">
        <v>387</v>
      </c>
      <c r="F47" s="203" t="s">
        <v>398</v>
      </c>
      <c r="G47" s="300"/>
    </row>
    <row r="48" spans="1:7" x14ac:dyDescent="0.2">
      <c r="A48" s="23">
        <v>16</v>
      </c>
      <c r="B48" s="26"/>
      <c r="C48" s="26"/>
      <c r="D48" s="126"/>
      <c r="E48" s="32"/>
      <c r="F48" s="133">
        <f>C48+D48-E48</f>
        <v>0</v>
      </c>
    </row>
    <row r="49" spans="1:7" x14ac:dyDescent="0.2">
      <c r="A49" s="24">
        <v>17</v>
      </c>
      <c r="B49" s="27"/>
      <c r="C49" s="27"/>
      <c r="D49" s="128"/>
      <c r="E49" s="5"/>
      <c r="F49" s="135">
        <f t="shared" ref="F49:F53" si="1">C49+D49-E49</f>
        <v>0</v>
      </c>
    </row>
    <row r="50" spans="1:7" x14ac:dyDescent="0.2">
      <c r="A50" s="24">
        <v>18</v>
      </c>
      <c r="B50" s="27"/>
      <c r="C50" s="27"/>
      <c r="D50" s="128"/>
      <c r="E50" s="5"/>
      <c r="F50" s="135">
        <f t="shared" si="1"/>
        <v>0</v>
      </c>
    </row>
    <row r="51" spans="1:7" x14ac:dyDescent="0.2">
      <c r="A51" s="24">
        <v>19</v>
      </c>
      <c r="B51" s="27"/>
      <c r="C51" s="27"/>
      <c r="D51" s="128"/>
      <c r="E51" s="5"/>
      <c r="F51" s="135">
        <f t="shared" si="1"/>
        <v>0</v>
      </c>
    </row>
    <row r="52" spans="1:7" x14ac:dyDescent="0.2">
      <c r="A52" s="24">
        <v>20</v>
      </c>
      <c r="B52" s="27"/>
      <c r="C52" s="27"/>
      <c r="D52" s="128"/>
      <c r="E52" s="5"/>
      <c r="F52" s="135">
        <f t="shared" si="1"/>
        <v>0</v>
      </c>
    </row>
    <row r="53" spans="1:7" x14ac:dyDescent="0.2">
      <c r="A53" s="120">
        <v>21</v>
      </c>
      <c r="B53" s="28"/>
      <c r="C53" s="28"/>
      <c r="D53" s="132"/>
      <c r="E53" s="5"/>
      <c r="F53" s="136">
        <f t="shared" si="1"/>
        <v>0</v>
      </c>
    </row>
    <row r="54" spans="1:7" x14ac:dyDescent="0.2">
      <c r="A54" s="25"/>
      <c r="B54" s="129" t="s">
        <v>180</v>
      </c>
      <c r="C54" s="131">
        <f>SUM(C50:C53)</f>
        <v>0</v>
      </c>
      <c r="D54" s="131">
        <f>SUM(D48:D53)</f>
        <v>0</v>
      </c>
      <c r="E54" s="131">
        <f>SUM(E48:E53)</f>
        <v>0</v>
      </c>
      <c r="F54" s="134">
        <f>SUM(F48:F53)</f>
        <v>0</v>
      </c>
      <c r="G54" s="137"/>
    </row>
    <row r="55" spans="1:7" x14ac:dyDescent="0.2">
      <c r="A55" s="6"/>
      <c r="B55" s="6"/>
      <c r="C55" s="138"/>
      <c r="D55" s="6"/>
      <c r="E55" s="6"/>
      <c r="F55" s="6"/>
    </row>
    <row r="56" spans="1:7" ht="9.75" customHeight="1" x14ac:dyDescent="0.2">
      <c r="A56" s="6"/>
      <c r="B56" s="6"/>
      <c r="C56" s="6"/>
      <c r="D56" s="6"/>
      <c r="E56" s="6"/>
      <c r="F56" s="6"/>
    </row>
    <row r="57" spans="1:7" hidden="1" x14ac:dyDescent="0.2">
      <c r="A57" s="6"/>
      <c r="B57" s="6"/>
      <c r="C57" s="6"/>
      <c r="D57" s="6"/>
      <c r="E57" s="6"/>
      <c r="F57" s="6"/>
    </row>
    <row r="58" spans="1:7" hidden="1" x14ac:dyDescent="0.2">
      <c r="A58" s="6"/>
      <c r="B58" s="6"/>
      <c r="C58" s="6"/>
      <c r="D58" s="6"/>
      <c r="E58" s="6"/>
      <c r="F58" s="6"/>
    </row>
    <row r="59" spans="1:7" hidden="1" x14ac:dyDescent="0.2">
      <c r="A59" s="6"/>
      <c r="B59" s="6"/>
      <c r="C59" s="6"/>
      <c r="D59" s="6"/>
      <c r="E59" s="6"/>
      <c r="F59" s="6"/>
    </row>
    <row r="60" spans="1:7" hidden="1" x14ac:dyDescent="0.2">
      <c r="A60" s="6"/>
      <c r="B60" s="6"/>
      <c r="C60" s="6"/>
      <c r="D60" s="6"/>
      <c r="E60" s="6"/>
      <c r="F60" s="6"/>
    </row>
    <row r="61" spans="1:7" hidden="1" x14ac:dyDescent="0.2">
      <c r="A61" s="6"/>
      <c r="B61" s="6"/>
      <c r="C61" s="6"/>
      <c r="D61" s="6"/>
      <c r="E61" s="6"/>
      <c r="F61" s="6"/>
    </row>
    <row r="62" spans="1:7" hidden="1" x14ac:dyDescent="0.2">
      <c r="A62" s="6"/>
      <c r="B62" s="6"/>
      <c r="C62" s="6"/>
      <c r="D62" s="6"/>
      <c r="E62" s="6"/>
      <c r="F62" s="6"/>
    </row>
    <row r="63" spans="1:7" hidden="1" x14ac:dyDescent="0.2">
      <c r="A63" s="6"/>
      <c r="B63" s="6"/>
      <c r="C63" s="6"/>
      <c r="D63" s="6"/>
      <c r="E63" s="6"/>
      <c r="F63" s="6"/>
    </row>
    <row r="64" spans="1:7" hidden="1" x14ac:dyDescent="0.2">
      <c r="A64" s="6"/>
      <c r="B64" s="6"/>
      <c r="C64" s="6"/>
      <c r="D64" s="6"/>
      <c r="E64" s="6"/>
      <c r="F64" s="6"/>
    </row>
    <row r="65" spans="1:6" hidden="1" x14ac:dyDescent="0.2">
      <c r="A65" s="6"/>
      <c r="B65" s="6"/>
      <c r="C65" s="6"/>
      <c r="D65" s="6"/>
      <c r="E65" s="6"/>
      <c r="F65" s="6"/>
    </row>
    <row r="66" spans="1:6" hidden="1" x14ac:dyDescent="0.2">
      <c r="A66" s="6"/>
      <c r="B66" s="6"/>
      <c r="C66" s="6"/>
      <c r="D66" s="6"/>
      <c r="E66" s="6"/>
      <c r="F66" s="6"/>
    </row>
    <row r="67" spans="1:6" hidden="1" x14ac:dyDescent="0.2">
      <c r="A67" s="6"/>
      <c r="B67" s="6"/>
      <c r="C67" s="6"/>
      <c r="D67" s="6"/>
      <c r="E67" s="6"/>
      <c r="F67" s="6"/>
    </row>
    <row r="68" spans="1:6" hidden="1" x14ac:dyDescent="0.2">
      <c r="A68" s="6"/>
      <c r="B68" s="6"/>
      <c r="C68" s="6"/>
      <c r="D68" s="6"/>
      <c r="E68" s="6"/>
      <c r="F68" s="6"/>
    </row>
    <row r="69" spans="1:6" hidden="1" x14ac:dyDescent="0.2">
      <c r="A69" s="6"/>
      <c r="B69" s="6"/>
      <c r="C69" s="6"/>
      <c r="D69" s="6"/>
      <c r="E69" s="6"/>
      <c r="F69" s="6"/>
    </row>
    <row r="70" spans="1:6" hidden="1" x14ac:dyDescent="0.2">
      <c r="A70" s="6"/>
      <c r="B70" s="6"/>
      <c r="C70" s="6"/>
      <c r="D70" s="6"/>
      <c r="E70" s="6"/>
      <c r="F70" s="6"/>
    </row>
    <row r="71" spans="1:6" hidden="1" x14ac:dyDescent="0.2">
      <c r="A71" s="6"/>
      <c r="B71" s="6"/>
      <c r="C71" s="6"/>
      <c r="D71" s="6"/>
      <c r="E71" s="6"/>
      <c r="F71" s="6"/>
    </row>
    <row r="72" spans="1:6" hidden="1" x14ac:dyDescent="0.2">
      <c r="A72" s="6"/>
      <c r="B72" s="6"/>
      <c r="C72" s="6"/>
      <c r="D72" s="6"/>
      <c r="E72" s="6"/>
      <c r="F72" s="6"/>
    </row>
    <row r="73" spans="1:6" hidden="1" x14ac:dyDescent="0.2">
      <c r="A73" s="6"/>
      <c r="B73" s="6"/>
      <c r="C73" s="6"/>
      <c r="D73" s="6"/>
      <c r="E73" s="6"/>
      <c r="F73" s="6"/>
    </row>
    <row r="74" spans="1:6" hidden="1" x14ac:dyDescent="0.2">
      <c r="A74" s="6"/>
      <c r="B74" s="6"/>
      <c r="C74" s="6"/>
      <c r="D74" s="6"/>
      <c r="E74" s="6"/>
      <c r="F74" s="6"/>
    </row>
    <row r="75" spans="1:6" hidden="1" x14ac:dyDescent="0.2">
      <c r="A75" s="6"/>
      <c r="B75" s="6"/>
      <c r="C75" s="6"/>
      <c r="D75" s="6"/>
      <c r="E75" s="6"/>
      <c r="F75" s="6"/>
    </row>
    <row r="76" spans="1:6" hidden="1" x14ac:dyDescent="0.2">
      <c r="A76" s="6"/>
      <c r="B76" s="6"/>
      <c r="C76" s="6"/>
      <c r="D76" s="6"/>
      <c r="E76" s="6"/>
      <c r="F76" s="6"/>
    </row>
    <row r="77" spans="1:6" hidden="1" x14ac:dyDescent="0.2">
      <c r="A77" s="6"/>
      <c r="B77" s="6"/>
      <c r="C77" s="6"/>
      <c r="D77" s="6"/>
      <c r="E77" s="6"/>
      <c r="F77" s="6"/>
    </row>
    <row r="78" spans="1:6" hidden="1" x14ac:dyDescent="0.2">
      <c r="A78" s="6"/>
      <c r="B78" s="6"/>
      <c r="C78" s="6"/>
      <c r="D78" s="6"/>
      <c r="E78" s="6"/>
      <c r="F78" s="6"/>
    </row>
    <row r="79" spans="1:6" hidden="1" x14ac:dyDescent="0.2">
      <c r="A79" s="6"/>
      <c r="B79" s="6"/>
      <c r="C79" s="6"/>
      <c r="D79" s="6"/>
      <c r="E79" s="6"/>
      <c r="F79" s="6"/>
    </row>
    <row r="80" spans="1:6" hidden="1" x14ac:dyDescent="0.2">
      <c r="A80" s="6"/>
      <c r="B80" s="6"/>
      <c r="C80" s="6"/>
      <c r="D80" s="6"/>
      <c r="E80" s="6"/>
      <c r="F80" s="6"/>
    </row>
    <row r="81" spans="1:6" hidden="1" x14ac:dyDescent="0.2">
      <c r="A81" s="6"/>
      <c r="B81" s="6"/>
      <c r="C81" s="6"/>
      <c r="D81" s="6"/>
      <c r="E81" s="6"/>
      <c r="F81" s="6"/>
    </row>
    <row r="82" spans="1:6" hidden="1" x14ac:dyDescent="0.2">
      <c r="A82" s="6"/>
      <c r="B82" s="6"/>
      <c r="C82" s="6"/>
      <c r="D82" s="6"/>
      <c r="E82" s="6"/>
      <c r="F82" s="6"/>
    </row>
    <row r="83" spans="1:6" hidden="1" x14ac:dyDescent="0.2">
      <c r="A83" s="6"/>
      <c r="B83" s="6"/>
      <c r="C83" s="6"/>
      <c r="D83" s="6"/>
      <c r="E83" s="6"/>
      <c r="F83" s="6"/>
    </row>
    <row r="84" spans="1:6" hidden="1" x14ac:dyDescent="0.2">
      <c r="A84" s="6"/>
      <c r="B84" s="6"/>
      <c r="C84" s="6"/>
      <c r="D84" s="6"/>
      <c r="E84" s="6"/>
      <c r="F84" s="6"/>
    </row>
    <row r="85" spans="1:6" hidden="1" x14ac:dyDescent="0.2">
      <c r="A85" s="6"/>
      <c r="B85" s="6"/>
      <c r="C85" s="6"/>
      <c r="D85" s="6"/>
      <c r="E85" s="6"/>
      <c r="F85" s="6"/>
    </row>
    <row r="86" spans="1:6" hidden="1" x14ac:dyDescent="0.2">
      <c r="A86" s="6"/>
      <c r="B86" s="6"/>
      <c r="C86" s="6"/>
      <c r="D86" s="6"/>
      <c r="E86" s="6"/>
      <c r="F86" s="6"/>
    </row>
    <row r="87" spans="1:6" hidden="1" x14ac:dyDescent="0.2">
      <c r="A87" s="6"/>
      <c r="B87" s="6"/>
      <c r="C87" s="6"/>
      <c r="D87" s="6"/>
      <c r="E87" s="6"/>
      <c r="F87" s="6"/>
    </row>
    <row r="88" spans="1:6" hidden="1" x14ac:dyDescent="0.2">
      <c r="A88" s="6"/>
      <c r="B88" s="6"/>
      <c r="C88" s="6"/>
      <c r="D88" s="6"/>
      <c r="E88" s="6"/>
      <c r="F88" s="6"/>
    </row>
    <row r="89" spans="1:6" hidden="1" x14ac:dyDescent="0.2">
      <c r="A89" s="6"/>
      <c r="B89" s="6"/>
      <c r="C89" s="6"/>
      <c r="D89" s="6"/>
      <c r="E89" s="6"/>
      <c r="F89" s="6"/>
    </row>
    <row r="90" spans="1:6" hidden="1" x14ac:dyDescent="0.2">
      <c r="A90" s="6"/>
      <c r="B90" s="6"/>
      <c r="C90" s="6"/>
      <c r="D90" s="6"/>
      <c r="E90" s="6"/>
      <c r="F90" s="6"/>
    </row>
    <row r="91" spans="1:6" hidden="1" x14ac:dyDescent="0.2">
      <c r="A91" s="6"/>
      <c r="B91" s="6"/>
      <c r="C91" s="6"/>
      <c r="D91" s="6"/>
      <c r="E91" s="6"/>
      <c r="F91" s="6"/>
    </row>
    <row r="92" spans="1:6" hidden="1" x14ac:dyDescent="0.2">
      <c r="A92" s="6"/>
      <c r="B92" s="6"/>
      <c r="C92" s="6"/>
      <c r="D92" s="6"/>
      <c r="E92" s="6"/>
      <c r="F92" s="6"/>
    </row>
    <row r="93" spans="1:6" hidden="1" x14ac:dyDescent="0.2">
      <c r="A93" s="6"/>
      <c r="B93" s="6"/>
      <c r="C93" s="6"/>
      <c r="D93" s="6"/>
      <c r="E93" s="6"/>
      <c r="F93" s="6"/>
    </row>
    <row r="94" spans="1:6" hidden="1" x14ac:dyDescent="0.2">
      <c r="A94" s="6"/>
      <c r="B94" s="6"/>
      <c r="C94" s="6"/>
      <c r="D94" s="6"/>
      <c r="E94" s="6"/>
      <c r="F94" s="6"/>
    </row>
    <row r="95" spans="1:6" hidden="1" x14ac:dyDescent="0.2">
      <c r="A95" s="6"/>
      <c r="B95" s="6"/>
      <c r="C95" s="6"/>
      <c r="D95" s="6"/>
      <c r="E95" s="6"/>
      <c r="F95" s="6"/>
    </row>
    <row r="96" spans="1:6" hidden="1" x14ac:dyDescent="0.2">
      <c r="A96" s="6"/>
      <c r="B96" s="6"/>
      <c r="C96" s="6"/>
      <c r="D96" s="6"/>
      <c r="E96" s="6"/>
      <c r="F96" s="6"/>
    </row>
    <row r="97" spans="1:6" hidden="1" x14ac:dyDescent="0.2">
      <c r="A97" s="6"/>
      <c r="B97" s="6"/>
      <c r="C97" s="6"/>
      <c r="D97" s="6"/>
      <c r="E97" s="6"/>
      <c r="F97" s="6"/>
    </row>
    <row r="98" spans="1:6" hidden="1" x14ac:dyDescent="0.2">
      <c r="A98" s="6"/>
      <c r="B98" s="6"/>
      <c r="C98" s="6"/>
      <c r="D98" s="6"/>
      <c r="E98" s="6"/>
      <c r="F98" s="6"/>
    </row>
    <row r="99" spans="1:6" hidden="1" x14ac:dyDescent="0.2">
      <c r="A99" s="6"/>
      <c r="B99" s="6"/>
      <c r="C99" s="6"/>
      <c r="D99" s="6"/>
      <c r="E99" s="6"/>
      <c r="F99" s="6"/>
    </row>
    <row r="100" spans="1:6" hidden="1" x14ac:dyDescent="0.2">
      <c r="A100" s="6"/>
      <c r="B100" s="6"/>
      <c r="C100" s="6"/>
      <c r="D100" s="6"/>
      <c r="E100" s="6"/>
      <c r="F100" s="6"/>
    </row>
    <row r="101" spans="1:6" hidden="1" x14ac:dyDescent="0.2">
      <c r="A101" s="6"/>
      <c r="B101" s="6"/>
      <c r="C101" s="6"/>
      <c r="D101" s="6"/>
      <c r="E101" s="6"/>
      <c r="F101" s="6"/>
    </row>
    <row r="102" spans="1:6" hidden="1" x14ac:dyDescent="0.2">
      <c r="A102" s="6"/>
      <c r="B102" s="6"/>
      <c r="C102" s="6"/>
      <c r="D102" s="6"/>
      <c r="E102" s="6"/>
      <c r="F102" s="6"/>
    </row>
    <row r="103" spans="1:6" hidden="1" x14ac:dyDescent="0.2">
      <c r="A103" s="6"/>
      <c r="B103" s="6"/>
      <c r="C103" s="6"/>
      <c r="D103" s="6"/>
      <c r="E103" s="6"/>
      <c r="F103" s="6"/>
    </row>
    <row r="104" spans="1:6" hidden="1" x14ac:dyDescent="0.2">
      <c r="A104" s="6"/>
      <c r="B104" s="6"/>
      <c r="C104" s="6"/>
      <c r="D104" s="6"/>
      <c r="E104" s="6"/>
      <c r="F104" s="6"/>
    </row>
    <row r="105" spans="1:6" hidden="1" x14ac:dyDescent="0.2">
      <c r="A105" s="6"/>
      <c r="B105" s="6"/>
      <c r="C105" s="6"/>
      <c r="D105" s="6"/>
      <c r="E105" s="6"/>
      <c r="F105" s="6"/>
    </row>
    <row r="106" spans="1:6" hidden="1" x14ac:dyDescent="0.2">
      <c r="A106" s="6"/>
      <c r="B106" s="6"/>
      <c r="C106" s="6"/>
      <c r="D106" s="6"/>
      <c r="E106" s="6"/>
      <c r="F106" s="6"/>
    </row>
    <row r="107" spans="1:6" hidden="1" x14ac:dyDescent="0.2">
      <c r="A107" s="6"/>
      <c r="B107" s="6"/>
      <c r="C107" s="6"/>
      <c r="D107" s="6"/>
      <c r="E107" s="6"/>
      <c r="F107" s="6"/>
    </row>
    <row r="108" spans="1:6" hidden="1" x14ac:dyDescent="0.2">
      <c r="A108" s="6"/>
      <c r="B108" s="6"/>
      <c r="C108" s="6"/>
      <c r="D108" s="6"/>
      <c r="E108" s="6"/>
      <c r="F108" s="6"/>
    </row>
    <row r="109" spans="1:6" hidden="1" x14ac:dyDescent="0.2">
      <c r="A109" s="6"/>
      <c r="B109" s="6"/>
      <c r="C109" s="6"/>
      <c r="D109" s="6"/>
      <c r="E109" s="6"/>
      <c r="F109" s="6"/>
    </row>
    <row r="110" spans="1:6" hidden="1" x14ac:dyDescent="0.2">
      <c r="A110" s="6"/>
      <c r="B110" s="6"/>
      <c r="C110" s="6"/>
      <c r="D110" s="6"/>
      <c r="E110" s="6"/>
      <c r="F110" s="6"/>
    </row>
    <row r="111" spans="1:6" hidden="1" x14ac:dyDescent="0.2">
      <c r="A111" s="6"/>
      <c r="B111" s="6"/>
      <c r="C111" s="6"/>
      <c r="D111" s="6"/>
      <c r="E111" s="6"/>
      <c r="F111" s="6"/>
    </row>
    <row r="112" spans="1:6" hidden="1" x14ac:dyDescent="0.2">
      <c r="A112" s="6"/>
      <c r="B112" s="6"/>
      <c r="C112" s="6"/>
      <c r="D112" s="6"/>
      <c r="E112" s="6"/>
      <c r="F112" s="6"/>
    </row>
    <row r="113" spans="1:6" hidden="1" x14ac:dyDescent="0.2">
      <c r="A113" s="6"/>
      <c r="B113" s="6"/>
      <c r="C113" s="6"/>
      <c r="D113" s="6"/>
      <c r="E113" s="6"/>
      <c r="F113" s="6"/>
    </row>
    <row r="114" spans="1:6" hidden="1" x14ac:dyDescent="0.2">
      <c r="A114" s="6"/>
      <c r="B114" s="6"/>
      <c r="C114" s="6"/>
      <c r="D114" s="6"/>
      <c r="E114" s="6"/>
      <c r="F114" s="6"/>
    </row>
    <row r="115" spans="1:6" hidden="1" x14ac:dyDescent="0.2">
      <c r="A115" s="6"/>
      <c r="B115" s="6"/>
      <c r="C115" s="6"/>
      <c r="D115" s="6"/>
      <c r="E115" s="6"/>
      <c r="F115" s="6"/>
    </row>
    <row r="116" spans="1:6" hidden="1" x14ac:dyDescent="0.2">
      <c r="A116" s="6"/>
      <c r="B116" s="6"/>
      <c r="C116" s="6"/>
      <c r="D116" s="6"/>
      <c r="E116" s="6"/>
      <c r="F116" s="6"/>
    </row>
    <row r="117" spans="1:6" hidden="1" x14ac:dyDescent="0.2">
      <c r="A117" s="6"/>
      <c r="B117" s="6"/>
      <c r="C117" s="6"/>
      <c r="D117" s="6"/>
      <c r="E117" s="6"/>
      <c r="F117" s="6"/>
    </row>
    <row r="118" spans="1:6" hidden="1" x14ac:dyDescent="0.2">
      <c r="A118" s="6"/>
      <c r="B118" s="6"/>
      <c r="C118" s="6"/>
      <c r="D118" s="6"/>
      <c r="E118" s="6"/>
      <c r="F118" s="6"/>
    </row>
    <row r="119" spans="1:6" x14ac:dyDescent="0.2">
      <c r="A119" s="6"/>
      <c r="B119" s="6"/>
      <c r="C119" s="6"/>
      <c r="D119" s="6"/>
      <c r="E119" s="6"/>
      <c r="F119" s="6"/>
    </row>
    <row r="120" spans="1:6" x14ac:dyDescent="0.2">
      <c r="A120" s="6"/>
      <c r="B120" s="6"/>
      <c r="C120" s="6"/>
      <c r="D120" s="6"/>
      <c r="E120" s="6"/>
      <c r="F120" s="6"/>
    </row>
    <row r="121" spans="1:6" x14ac:dyDescent="0.2">
      <c r="A121" s="6"/>
      <c r="B121" s="6"/>
      <c r="C121" s="6"/>
      <c r="D121" s="6"/>
      <c r="E121" s="6"/>
      <c r="F121" s="6"/>
    </row>
    <row r="122" spans="1:6" x14ac:dyDescent="0.2">
      <c r="A122" s="6"/>
      <c r="B122" s="6"/>
      <c r="C122" s="6"/>
      <c r="D122" s="6"/>
      <c r="E122" s="6"/>
      <c r="F122" s="6"/>
    </row>
  </sheetData>
  <mergeCells count="5">
    <mergeCell ref="A40:F40"/>
    <mergeCell ref="A41:F43"/>
    <mergeCell ref="A12:F12"/>
    <mergeCell ref="A13:F13"/>
    <mergeCell ref="A23:F23"/>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of&amp;K0070C0 Granville Centre Water Company&amp;R&amp;"Arial,Regular"&amp;10
Calendar year ending December 31, &amp;K0070C02015
 </firstHeader>
  </headerFooter>
  <ignoredErrors>
    <ignoredError sqref="C3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Layout" topLeftCell="C1" zoomScaleNormal="100" workbookViewId="0">
      <selection activeCell="C2" sqref="C2:D2"/>
    </sheetView>
  </sheetViews>
  <sheetFormatPr defaultColWidth="9.140625" defaultRowHeight="12.75" x14ac:dyDescent="0.2"/>
  <cols>
    <col min="1" max="1" width="6.28515625" style="4" customWidth="1"/>
    <col min="2" max="3" width="9.140625" style="4"/>
    <col min="4" max="4" width="9.140625" style="4" customWidth="1"/>
    <col min="5" max="5" width="10.28515625" style="4" customWidth="1"/>
    <col min="6" max="6" width="7.85546875" style="4" bestFit="1" customWidth="1"/>
    <col min="7" max="7" width="9.5703125" style="4" bestFit="1" customWidth="1"/>
    <col min="8" max="8" width="11.7109375" style="4" customWidth="1"/>
    <col min="9" max="9" width="11" style="4" bestFit="1" customWidth="1"/>
    <col min="10" max="10" width="9.28515625" style="4" customWidth="1"/>
    <col min="11" max="11" width="9.85546875" style="4" bestFit="1" customWidth="1"/>
    <col min="12" max="12" width="10.140625" style="7" bestFit="1" customWidth="1"/>
    <col min="13" max="16384" width="9.140625" style="4"/>
  </cols>
  <sheetData>
    <row r="1" spans="1:12" x14ac:dyDescent="0.2">
      <c r="A1" s="556" t="s">
        <v>356</v>
      </c>
      <c r="B1" s="557"/>
      <c r="C1" s="557"/>
      <c r="D1" s="557"/>
      <c r="E1" s="557"/>
      <c r="F1" s="557"/>
      <c r="G1" s="557"/>
      <c r="H1" s="557"/>
      <c r="I1" s="557"/>
      <c r="J1" s="557"/>
      <c r="K1" s="557"/>
      <c r="L1" s="306"/>
    </row>
    <row r="2" spans="1:12" x14ac:dyDescent="0.2">
      <c r="A2" s="284" t="s">
        <v>436</v>
      </c>
      <c r="B2" s="285"/>
      <c r="C2" s="285"/>
      <c r="D2" s="285"/>
      <c r="E2" s="285"/>
      <c r="F2" s="285"/>
      <c r="G2" s="285"/>
      <c r="H2" s="285"/>
      <c r="I2" s="285"/>
      <c r="J2" s="285"/>
      <c r="K2" s="285"/>
      <c r="L2" s="286"/>
    </row>
    <row r="3" spans="1:12" x14ac:dyDescent="0.2">
      <c r="A3" s="283" t="s">
        <v>437</v>
      </c>
      <c r="B3" s="196"/>
      <c r="C3" s="196"/>
      <c r="D3" s="196"/>
      <c r="E3" s="196"/>
      <c r="F3" s="196"/>
      <c r="G3" s="196"/>
      <c r="H3" s="196"/>
      <c r="I3" s="196"/>
      <c r="J3" s="196"/>
      <c r="K3" s="196"/>
      <c r="L3" s="525"/>
    </row>
    <row r="4" spans="1:12" x14ac:dyDescent="0.2">
      <c r="A4" s="302" t="s">
        <v>763</v>
      </c>
      <c r="B4" s="209"/>
      <c r="C4" s="209"/>
      <c r="D4" s="209"/>
      <c r="E4" s="209"/>
      <c r="F4" s="209"/>
      <c r="G4" s="209"/>
      <c r="H4" s="209"/>
      <c r="I4" s="209"/>
      <c r="J4" s="209"/>
      <c r="K4" s="209"/>
      <c r="L4" s="210"/>
    </row>
    <row r="5" spans="1:12" s="300" customFormat="1" x14ac:dyDescent="0.2">
      <c r="A5" s="204"/>
      <c r="B5" s="200"/>
      <c r="C5" s="201"/>
      <c r="D5" s="201"/>
      <c r="E5" s="202"/>
      <c r="F5" s="296" t="s">
        <v>439</v>
      </c>
      <c r="G5" s="297"/>
      <c r="H5" s="204" t="s">
        <v>442</v>
      </c>
      <c r="I5" s="204" t="s">
        <v>445</v>
      </c>
      <c r="J5" s="296" t="s">
        <v>446</v>
      </c>
      <c r="K5" s="297"/>
      <c r="L5" s="204" t="s">
        <v>348</v>
      </c>
    </row>
    <row r="6" spans="1:12" s="300" customFormat="1" x14ac:dyDescent="0.2">
      <c r="A6" s="203" t="s">
        <v>400</v>
      </c>
      <c r="B6" s="199"/>
      <c r="C6" s="196"/>
      <c r="D6" s="196"/>
      <c r="E6" s="197"/>
      <c r="F6" s="284" t="s">
        <v>440</v>
      </c>
      <c r="G6" s="286"/>
      <c r="H6" s="203" t="s">
        <v>443</v>
      </c>
      <c r="I6" s="203" t="s">
        <v>57</v>
      </c>
      <c r="J6" s="284" t="s">
        <v>447</v>
      </c>
      <c r="K6" s="286"/>
      <c r="L6" s="203" t="s">
        <v>448</v>
      </c>
    </row>
    <row r="7" spans="1:12" s="300" customFormat="1" x14ac:dyDescent="0.2">
      <c r="A7" s="203" t="s">
        <v>385</v>
      </c>
      <c r="B7" s="284" t="s">
        <v>438</v>
      </c>
      <c r="C7" s="285"/>
      <c r="D7" s="285"/>
      <c r="E7" s="286"/>
      <c r="F7" s="284" t="s">
        <v>441</v>
      </c>
      <c r="G7" s="286"/>
      <c r="H7" s="203" t="s">
        <v>444</v>
      </c>
      <c r="I7" s="203" t="s">
        <v>441</v>
      </c>
      <c r="J7" s="284" t="s">
        <v>418</v>
      </c>
      <c r="K7" s="286"/>
      <c r="L7" s="203" t="s">
        <v>418</v>
      </c>
    </row>
    <row r="8" spans="1:12" s="300" customFormat="1" ht="15" x14ac:dyDescent="0.25">
      <c r="A8" s="205"/>
      <c r="B8" s="298" t="s">
        <v>138</v>
      </c>
      <c r="C8" s="303"/>
      <c r="D8" s="303"/>
      <c r="E8" s="299"/>
      <c r="F8" s="298" t="s">
        <v>386</v>
      </c>
      <c r="G8" s="299"/>
      <c r="H8" s="218" t="s">
        <v>392</v>
      </c>
      <c r="I8" s="205" t="s">
        <v>387</v>
      </c>
      <c r="J8" s="298" t="s">
        <v>398</v>
      </c>
      <c r="K8" s="299"/>
      <c r="L8" s="203" t="s">
        <v>399</v>
      </c>
    </row>
    <row r="9" spans="1:12" x14ac:dyDescent="0.2">
      <c r="A9" s="26">
        <v>1</v>
      </c>
      <c r="B9" s="32" t="s">
        <v>128</v>
      </c>
      <c r="C9" s="33"/>
      <c r="D9" s="33"/>
      <c r="E9" s="31"/>
      <c r="F9" s="139"/>
      <c r="G9" s="31">
        <v>150</v>
      </c>
      <c r="H9" s="619">
        <v>100</v>
      </c>
      <c r="I9" s="140">
        <v>15000</v>
      </c>
      <c r="J9" s="619">
        <v>9300</v>
      </c>
      <c r="K9" s="33"/>
      <c r="L9" s="140" t="s">
        <v>800</v>
      </c>
    </row>
    <row r="10" spans="1:12" x14ac:dyDescent="0.2">
      <c r="A10" s="27">
        <v>2</v>
      </c>
      <c r="B10" s="5" t="s">
        <v>28</v>
      </c>
      <c r="C10" s="6" t="s">
        <v>335</v>
      </c>
      <c r="D10" s="6"/>
      <c r="E10" s="7"/>
      <c r="F10" s="5"/>
      <c r="G10" s="7"/>
      <c r="H10" s="5"/>
      <c r="I10" s="27"/>
      <c r="J10" s="5"/>
      <c r="K10" s="6"/>
      <c r="L10" s="27"/>
    </row>
    <row r="11" spans="1:12" x14ac:dyDescent="0.2">
      <c r="A11" s="27">
        <v>3</v>
      </c>
      <c r="B11" s="5"/>
      <c r="C11" s="6" t="s">
        <v>336</v>
      </c>
      <c r="D11" s="6"/>
      <c r="E11" s="7"/>
      <c r="F11" s="141"/>
      <c r="G11" s="7"/>
      <c r="H11" s="5"/>
      <c r="I11" s="128"/>
      <c r="J11" s="5"/>
      <c r="K11" s="6"/>
      <c r="L11" s="128"/>
    </row>
    <row r="12" spans="1:12" x14ac:dyDescent="0.2">
      <c r="A12" s="27">
        <v>4</v>
      </c>
      <c r="B12" s="5"/>
      <c r="C12" s="6" t="s">
        <v>337</v>
      </c>
      <c r="D12" s="6"/>
      <c r="E12" s="7"/>
      <c r="F12" s="142"/>
      <c r="G12" s="10"/>
      <c r="H12" s="8"/>
      <c r="I12" s="132"/>
      <c r="J12" s="8"/>
      <c r="K12" s="9"/>
      <c r="L12" s="128"/>
    </row>
    <row r="13" spans="1:12" x14ac:dyDescent="0.2">
      <c r="A13" s="28">
        <v>5</v>
      </c>
      <c r="B13" s="8"/>
      <c r="C13" s="9"/>
      <c r="D13" s="9"/>
      <c r="E13" s="10" t="s">
        <v>129</v>
      </c>
      <c r="F13" s="8"/>
      <c r="G13" s="10">
        <v>150</v>
      </c>
      <c r="H13" s="620">
        <v>100</v>
      </c>
      <c r="I13" s="134">
        <f>SUM(I9:I12)</f>
        <v>15000</v>
      </c>
      <c r="J13" s="620">
        <v>9300</v>
      </c>
      <c r="K13" s="9"/>
      <c r="L13" s="131" t="s">
        <v>800</v>
      </c>
    </row>
    <row r="14" spans="1:12" x14ac:dyDescent="0.2">
      <c r="A14" s="34"/>
    </row>
    <row r="15" spans="1:12" x14ac:dyDescent="0.2">
      <c r="A15" s="636" t="s">
        <v>449</v>
      </c>
      <c r="B15" s="637"/>
      <c r="C15" s="637"/>
      <c r="D15" s="637"/>
      <c r="E15" s="637"/>
      <c r="F15" s="637"/>
      <c r="G15" s="637"/>
      <c r="H15" s="637"/>
      <c r="I15" s="637"/>
      <c r="J15" s="637"/>
      <c r="K15" s="637"/>
      <c r="L15" s="638"/>
    </row>
    <row r="16" spans="1:12" s="300" customFormat="1" x14ac:dyDescent="0.2">
      <c r="A16" s="283" t="s">
        <v>450</v>
      </c>
      <c r="B16" s="198"/>
      <c r="C16" s="198"/>
      <c r="D16" s="198"/>
      <c r="E16" s="198"/>
      <c r="F16" s="198"/>
      <c r="G16" s="198"/>
      <c r="H16" s="198"/>
      <c r="I16" s="198"/>
      <c r="J16" s="198"/>
      <c r="K16" s="198"/>
      <c r="L16" s="524"/>
    </row>
    <row r="17" spans="1:12" s="300" customFormat="1" x14ac:dyDescent="0.2">
      <c r="A17" s="283" t="s">
        <v>451</v>
      </c>
      <c r="B17" s="198"/>
      <c r="C17" s="198"/>
      <c r="D17" s="198"/>
      <c r="E17" s="198"/>
      <c r="F17" s="198"/>
      <c r="G17" s="198"/>
      <c r="H17" s="198"/>
      <c r="I17" s="198"/>
      <c r="J17" s="198"/>
      <c r="K17" s="198"/>
      <c r="L17" s="524"/>
    </row>
    <row r="18" spans="1:12" s="300" customFormat="1" x14ac:dyDescent="0.2">
      <c r="A18" s="302" t="s">
        <v>452</v>
      </c>
      <c r="B18" s="304"/>
      <c r="C18" s="304"/>
      <c r="D18" s="304"/>
      <c r="E18" s="304"/>
      <c r="F18" s="304"/>
      <c r="G18" s="304"/>
      <c r="H18" s="304"/>
      <c r="I18" s="304"/>
      <c r="J18" s="304"/>
      <c r="K18" s="304"/>
      <c r="L18" s="562"/>
    </row>
    <row r="19" spans="1:12" s="300" customFormat="1" ht="12.75" customHeight="1" x14ac:dyDescent="0.2">
      <c r="A19" s="204"/>
      <c r="B19" s="200"/>
      <c r="C19" s="201"/>
      <c r="D19" s="202"/>
      <c r="E19" s="204"/>
      <c r="F19" s="204"/>
      <c r="G19" s="204"/>
      <c r="H19" s="306"/>
      <c r="I19" s="307" t="s">
        <v>466</v>
      </c>
      <c r="J19" s="308"/>
      <c r="K19" s="202" t="s">
        <v>471</v>
      </c>
      <c r="L19" s="204"/>
    </row>
    <row r="20" spans="1:12" s="300" customFormat="1" ht="12.75" customHeight="1" x14ac:dyDescent="0.2">
      <c r="A20" s="203"/>
      <c r="B20" s="199"/>
      <c r="C20" s="196"/>
      <c r="D20" s="197"/>
      <c r="E20" s="203"/>
      <c r="F20" s="203"/>
      <c r="G20" s="203"/>
      <c r="H20" s="197" t="s">
        <v>442</v>
      </c>
      <c r="I20" s="203"/>
      <c r="J20" s="203"/>
      <c r="K20" s="197" t="s">
        <v>472</v>
      </c>
      <c r="L20" s="203"/>
    </row>
    <row r="21" spans="1:12" s="300" customFormat="1" ht="12.75" customHeight="1" x14ac:dyDescent="0.2">
      <c r="A21" s="203"/>
      <c r="B21" s="199"/>
      <c r="C21" s="196"/>
      <c r="D21" s="197"/>
      <c r="E21" s="203"/>
      <c r="F21" s="203"/>
      <c r="G21" s="203"/>
      <c r="H21" s="197" t="s">
        <v>463</v>
      </c>
      <c r="I21" s="203"/>
      <c r="J21" s="203"/>
      <c r="K21" s="197" t="s">
        <v>24</v>
      </c>
      <c r="L21" s="203" t="s">
        <v>471</v>
      </c>
    </row>
    <row r="22" spans="1:12" s="300" customFormat="1" x14ac:dyDescent="0.2">
      <c r="A22" s="203" t="s">
        <v>400</v>
      </c>
      <c r="B22" s="284" t="s">
        <v>457</v>
      </c>
      <c r="C22" s="285"/>
      <c r="D22" s="286"/>
      <c r="E22" s="203" t="s">
        <v>459</v>
      </c>
      <c r="F22" s="203" t="s">
        <v>459</v>
      </c>
      <c r="G22" s="203" t="s">
        <v>462</v>
      </c>
      <c r="H22" s="197" t="s">
        <v>464</v>
      </c>
      <c r="I22" s="203" t="s">
        <v>467</v>
      </c>
      <c r="J22" s="203" t="s">
        <v>469</v>
      </c>
      <c r="K22" s="203" t="s">
        <v>474</v>
      </c>
      <c r="L22" s="203" t="s">
        <v>475</v>
      </c>
    </row>
    <row r="23" spans="1:12" s="300" customFormat="1" x14ac:dyDescent="0.2">
      <c r="A23" s="203" t="s">
        <v>385</v>
      </c>
      <c r="B23" s="284" t="s">
        <v>456</v>
      </c>
      <c r="C23" s="285"/>
      <c r="D23" s="286"/>
      <c r="E23" s="203" t="s">
        <v>460</v>
      </c>
      <c r="F23" s="203" t="s">
        <v>461</v>
      </c>
      <c r="G23" s="203" t="s">
        <v>441</v>
      </c>
      <c r="H23" s="197" t="s">
        <v>465</v>
      </c>
      <c r="I23" s="203" t="s">
        <v>468</v>
      </c>
      <c r="J23" s="203" t="s">
        <v>470</v>
      </c>
      <c r="K23" s="203" t="s">
        <v>473</v>
      </c>
      <c r="L23" s="203" t="s">
        <v>403</v>
      </c>
    </row>
    <row r="24" spans="1:12" s="300" customFormat="1" ht="15" x14ac:dyDescent="0.25">
      <c r="A24" s="305"/>
      <c r="B24" s="298" t="s">
        <v>138</v>
      </c>
      <c r="C24" s="303"/>
      <c r="D24" s="299"/>
      <c r="E24" s="205" t="s">
        <v>386</v>
      </c>
      <c r="F24" s="218" t="s">
        <v>392</v>
      </c>
      <c r="G24" s="205" t="s">
        <v>387</v>
      </c>
      <c r="H24" s="210" t="s">
        <v>398</v>
      </c>
      <c r="I24" s="205" t="s">
        <v>399</v>
      </c>
      <c r="J24" s="205" t="s">
        <v>453</v>
      </c>
      <c r="K24" s="205" t="s">
        <v>454</v>
      </c>
      <c r="L24" s="205" t="s">
        <v>455</v>
      </c>
    </row>
    <row r="25" spans="1:12" x14ac:dyDescent="0.2">
      <c r="A25" s="26">
        <v>6</v>
      </c>
      <c r="B25" s="32" t="s">
        <v>130</v>
      </c>
      <c r="C25" s="33"/>
      <c r="D25" s="31"/>
      <c r="E25" s="26"/>
      <c r="F25" s="26"/>
      <c r="G25" s="26"/>
      <c r="H25" s="31"/>
      <c r="I25" s="26"/>
      <c r="J25" s="26"/>
      <c r="K25" s="26"/>
      <c r="L25" s="26"/>
    </row>
    <row r="26" spans="1:12" x14ac:dyDescent="0.2">
      <c r="A26" s="27">
        <v>7</v>
      </c>
      <c r="B26" s="5"/>
      <c r="C26" s="6"/>
      <c r="D26" s="7"/>
      <c r="E26" s="27"/>
      <c r="F26" s="27"/>
      <c r="G26" s="27"/>
      <c r="H26" s="7"/>
      <c r="I26" s="27"/>
      <c r="J26" s="27"/>
      <c r="K26" s="27"/>
      <c r="L26" s="27"/>
    </row>
    <row r="27" spans="1:12" x14ac:dyDescent="0.2">
      <c r="A27" s="27">
        <v>8</v>
      </c>
      <c r="B27" s="5"/>
      <c r="C27" s="6"/>
      <c r="D27" s="7"/>
      <c r="E27" s="27"/>
      <c r="F27" s="27"/>
      <c r="G27" s="27"/>
      <c r="H27" s="7"/>
      <c r="I27" s="27"/>
      <c r="J27" s="27"/>
      <c r="K27" s="27"/>
      <c r="L27" s="27"/>
    </row>
    <row r="28" spans="1:12" x14ac:dyDescent="0.2">
      <c r="A28" s="27">
        <v>9</v>
      </c>
      <c r="B28" s="5"/>
      <c r="C28" s="6"/>
      <c r="D28" s="7"/>
      <c r="E28" s="28"/>
      <c r="F28" s="28"/>
      <c r="G28" s="28"/>
      <c r="H28" s="10"/>
      <c r="I28" s="28"/>
      <c r="J28" s="28"/>
      <c r="K28" s="28"/>
      <c r="L28" s="28"/>
    </row>
    <row r="29" spans="1:12" x14ac:dyDescent="0.2">
      <c r="A29" s="27">
        <v>10</v>
      </c>
      <c r="B29" s="5" t="s">
        <v>131</v>
      </c>
      <c r="C29" s="6"/>
      <c r="D29" s="7"/>
      <c r="E29" s="27"/>
      <c r="F29" s="27"/>
      <c r="G29" s="29"/>
      <c r="H29" s="35"/>
      <c r="I29" s="29"/>
      <c r="J29" s="29"/>
      <c r="K29" s="29"/>
      <c r="L29" s="29"/>
    </row>
    <row r="30" spans="1:12" x14ac:dyDescent="0.2">
      <c r="A30" s="27">
        <v>11</v>
      </c>
      <c r="B30" s="5" t="s">
        <v>132</v>
      </c>
      <c r="C30" s="6"/>
      <c r="D30" s="7"/>
      <c r="E30" s="27"/>
      <c r="F30" s="27"/>
      <c r="G30" s="26"/>
      <c r="H30" s="7"/>
      <c r="I30" s="27"/>
      <c r="J30" s="27"/>
      <c r="K30" s="27"/>
      <c r="L30" s="27"/>
    </row>
    <row r="31" spans="1:12" x14ac:dyDescent="0.2">
      <c r="A31" s="27">
        <v>12</v>
      </c>
      <c r="B31" s="5"/>
      <c r="C31" s="6"/>
      <c r="D31" s="7"/>
      <c r="E31" s="144"/>
      <c r="F31" s="144"/>
      <c r="G31" s="128"/>
      <c r="H31" s="127"/>
      <c r="I31" s="128"/>
      <c r="J31" s="143"/>
      <c r="K31" s="27"/>
      <c r="L31" s="27"/>
    </row>
    <row r="32" spans="1:12" x14ac:dyDescent="0.2">
      <c r="A32" s="27">
        <v>13</v>
      </c>
      <c r="B32" s="5"/>
      <c r="C32" s="6"/>
      <c r="D32" s="7"/>
      <c r="E32" s="144"/>
      <c r="F32" s="144"/>
      <c r="G32" s="128"/>
      <c r="H32" s="127"/>
      <c r="I32" s="128"/>
      <c r="J32" s="27"/>
      <c r="K32" s="27"/>
      <c r="L32" s="27"/>
    </row>
    <row r="33" spans="1:12" x14ac:dyDescent="0.2">
      <c r="A33" s="27">
        <v>14</v>
      </c>
      <c r="B33" s="5"/>
      <c r="C33" s="6"/>
      <c r="D33" s="7"/>
      <c r="E33" s="27"/>
      <c r="F33" s="27"/>
      <c r="G33" s="27"/>
      <c r="H33" s="7"/>
      <c r="I33" s="27"/>
      <c r="J33" s="27"/>
      <c r="K33" s="27"/>
      <c r="L33" s="27"/>
    </row>
    <row r="34" spans="1:12" x14ac:dyDescent="0.2">
      <c r="A34" s="27">
        <v>15</v>
      </c>
      <c r="B34" s="5"/>
      <c r="C34" s="6"/>
      <c r="D34" s="7"/>
      <c r="E34" s="27"/>
      <c r="F34" s="27"/>
      <c r="G34" s="27"/>
      <c r="H34" s="7"/>
      <c r="I34" s="27"/>
      <c r="J34" s="27"/>
      <c r="K34" s="27"/>
      <c r="L34" s="27"/>
    </row>
    <row r="35" spans="1:12" x14ac:dyDescent="0.2">
      <c r="A35" s="27">
        <v>16</v>
      </c>
      <c r="B35" s="5"/>
      <c r="C35" s="6"/>
      <c r="D35" s="7"/>
      <c r="E35" s="28"/>
      <c r="F35" s="28"/>
      <c r="G35" s="28"/>
      <c r="H35" s="7"/>
      <c r="I35" s="27"/>
      <c r="J35" s="27"/>
      <c r="K35" s="27"/>
      <c r="L35" s="27"/>
    </row>
    <row r="36" spans="1:12" x14ac:dyDescent="0.2">
      <c r="A36" s="27">
        <v>17</v>
      </c>
      <c r="B36" s="5" t="s">
        <v>458</v>
      </c>
      <c r="C36" s="6"/>
      <c r="D36" s="7"/>
      <c r="E36" s="27"/>
      <c r="F36" s="27"/>
      <c r="G36" s="146">
        <f>SUM(G31:G35)</f>
        <v>0</v>
      </c>
      <c r="H36" s="31"/>
      <c r="I36" s="145">
        <f>SUM(I31:I35)</f>
        <v>0</v>
      </c>
      <c r="J36" s="26"/>
      <c r="K36" s="29"/>
      <c r="L36" s="133">
        <f>SUM(L31:L35)</f>
        <v>0</v>
      </c>
    </row>
    <row r="37" spans="1:12" x14ac:dyDescent="0.2">
      <c r="A37" s="27">
        <v>18</v>
      </c>
      <c r="B37" s="5"/>
      <c r="C37" s="7" t="s">
        <v>133</v>
      </c>
      <c r="E37" s="27"/>
      <c r="F37" s="5"/>
      <c r="G37" s="32"/>
      <c r="H37" s="33"/>
      <c r="I37" s="33"/>
      <c r="J37" s="31"/>
      <c r="K37" s="10" t="s">
        <v>180</v>
      </c>
      <c r="L37" s="146">
        <f>L29+L36</f>
        <v>0</v>
      </c>
    </row>
    <row r="38" spans="1:12" x14ac:dyDescent="0.2">
      <c r="A38" s="28"/>
      <c r="B38" s="8"/>
      <c r="C38" s="9"/>
      <c r="D38" s="10"/>
      <c r="E38" s="28"/>
      <c r="F38" s="8"/>
      <c r="G38" s="8"/>
      <c r="H38" s="9"/>
      <c r="I38" s="9"/>
      <c r="J38" s="10"/>
      <c r="K38" s="10"/>
      <c r="L38" s="28"/>
    </row>
    <row r="39" spans="1:12" x14ac:dyDescent="0.2">
      <c r="I39" s="147">
        <f>I36-'page 201'!D19</f>
        <v>0</v>
      </c>
    </row>
  </sheetData>
  <mergeCells count="1">
    <mergeCell ref="A15:L15"/>
  </mergeCells>
  <pageMargins left="0.7" right="0.7" top="0.75" bottom="0.75" header="0.3" footer="0.3"/>
  <pageSetup orientation="landscape"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
&amp;K0070C0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Layout" zoomScaleNormal="100" workbookViewId="0">
      <selection activeCell="H8" sqref="H8"/>
    </sheetView>
  </sheetViews>
  <sheetFormatPr defaultRowHeight="15" x14ac:dyDescent="0.25"/>
  <cols>
    <col min="1" max="1" width="6" customWidth="1"/>
    <col min="2" max="2" width="15.7109375" customWidth="1"/>
    <col min="4" max="4" width="11.7109375" customWidth="1"/>
    <col min="5" max="5" width="12.140625" customWidth="1"/>
    <col min="6" max="6" width="10.7109375" customWidth="1"/>
    <col min="8" max="8" width="11.28515625" customWidth="1"/>
  </cols>
  <sheetData>
    <row r="1" spans="1:8" x14ac:dyDescent="0.25">
      <c r="A1" s="648"/>
      <c r="B1" s="649"/>
      <c r="C1" s="649"/>
      <c r="D1" s="649"/>
      <c r="E1" s="649"/>
      <c r="F1" s="649"/>
      <c r="G1" s="649"/>
      <c r="H1" s="650"/>
    </row>
    <row r="2" spans="1:8" x14ac:dyDescent="0.25">
      <c r="A2" s="257" t="s">
        <v>476</v>
      </c>
      <c r="B2" s="309"/>
      <c r="C2" s="309"/>
      <c r="D2" s="309"/>
      <c r="E2" s="309"/>
      <c r="F2" s="309"/>
      <c r="G2" s="309"/>
      <c r="H2" s="310"/>
    </row>
    <row r="3" spans="1:8" x14ac:dyDescent="0.25">
      <c r="A3" s="36"/>
      <c r="B3" s="651" t="s">
        <v>134</v>
      </c>
      <c r="C3" s="651"/>
      <c r="D3" s="651"/>
      <c r="E3" s="651"/>
      <c r="F3" s="651"/>
      <c r="G3" s="651"/>
      <c r="H3" s="652"/>
    </row>
    <row r="4" spans="1:8" s="313" customFormat="1" ht="20.25" customHeight="1" x14ac:dyDescent="0.25">
      <c r="A4" s="314" t="s">
        <v>400</v>
      </c>
      <c r="B4" s="315"/>
      <c r="C4" s="217" t="s">
        <v>459</v>
      </c>
      <c r="D4" s="217" t="s">
        <v>459</v>
      </c>
      <c r="E4" s="315"/>
      <c r="F4" s="316"/>
      <c r="G4" s="217" t="s">
        <v>480</v>
      </c>
      <c r="H4" s="217"/>
    </row>
    <row r="5" spans="1:8" s="313" customFormat="1" x14ac:dyDescent="0.25">
      <c r="A5" s="314" t="s">
        <v>385</v>
      </c>
      <c r="B5" s="220" t="s">
        <v>478</v>
      </c>
      <c r="C5" s="213" t="s">
        <v>460</v>
      </c>
      <c r="D5" s="213" t="s">
        <v>461</v>
      </c>
      <c r="E5" s="220" t="s">
        <v>479</v>
      </c>
      <c r="F5" s="219"/>
      <c r="G5" s="213" t="s">
        <v>471</v>
      </c>
      <c r="H5" s="213" t="s">
        <v>123</v>
      </c>
    </row>
    <row r="6" spans="1:8" s="313" customFormat="1" x14ac:dyDescent="0.25">
      <c r="A6" s="318"/>
      <c r="B6" s="320" t="s">
        <v>138</v>
      </c>
      <c r="C6" s="218" t="s">
        <v>386</v>
      </c>
      <c r="D6" s="218" t="s">
        <v>477</v>
      </c>
      <c r="E6" s="320" t="s">
        <v>387</v>
      </c>
      <c r="F6" s="321"/>
      <c r="G6" s="218" t="s">
        <v>398</v>
      </c>
      <c r="H6" s="218" t="s">
        <v>399</v>
      </c>
    </row>
    <row r="7" spans="1:8" x14ac:dyDescent="0.25">
      <c r="A7" s="36">
        <v>1</v>
      </c>
      <c r="B7" s="41" t="s">
        <v>931</v>
      </c>
      <c r="C7" s="36" t="s">
        <v>932</v>
      </c>
      <c r="D7" s="36" t="s">
        <v>933</v>
      </c>
      <c r="E7" s="41" t="s">
        <v>934</v>
      </c>
      <c r="F7" s="42"/>
      <c r="G7" s="36">
        <v>3.3</v>
      </c>
      <c r="H7" s="635">
        <v>50253</v>
      </c>
    </row>
    <row r="8" spans="1:8" x14ac:dyDescent="0.25">
      <c r="A8" s="39">
        <v>2</v>
      </c>
      <c r="B8" s="11"/>
      <c r="C8" s="39"/>
      <c r="D8" s="39"/>
      <c r="E8" s="11"/>
      <c r="F8" s="3"/>
      <c r="G8" s="39"/>
      <c r="H8" s="39"/>
    </row>
    <row r="9" spans="1:8" x14ac:dyDescent="0.25">
      <c r="A9" s="39">
        <v>3</v>
      </c>
      <c r="B9" s="11"/>
      <c r="C9" s="39"/>
      <c r="D9" s="39"/>
      <c r="E9" s="11"/>
      <c r="F9" s="3"/>
      <c r="G9" s="39"/>
      <c r="H9" s="39"/>
    </row>
    <row r="10" spans="1:8" x14ac:dyDescent="0.25">
      <c r="A10" s="39">
        <v>4</v>
      </c>
      <c r="B10" s="11"/>
      <c r="C10" s="39"/>
      <c r="D10" s="39"/>
      <c r="E10" s="11"/>
      <c r="F10" s="3"/>
      <c r="G10" s="39"/>
      <c r="H10" s="39"/>
    </row>
    <row r="11" spans="1:8" x14ac:dyDescent="0.25">
      <c r="A11" s="39">
        <v>5</v>
      </c>
      <c r="B11" s="11"/>
      <c r="C11" s="39"/>
      <c r="D11" s="39"/>
      <c r="E11" s="11"/>
      <c r="F11" s="3"/>
      <c r="G11" s="39"/>
      <c r="H11" s="39"/>
    </row>
    <row r="12" spans="1:8" x14ac:dyDescent="0.25">
      <c r="A12" s="39">
        <v>6</v>
      </c>
      <c r="B12" s="11"/>
      <c r="C12" s="39"/>
      <c r="D12" s="39"/>
      <c r="E12" s="11"/>
      <c r="F12" s="3"/>
      <c r="G12" s="39"/>
      <c r="H12" s="39"/>
    </row>
    <row r="13" spans="1:8" x14ac:dyDescent="0.25">
      <c r="A13" s="39">
        <v>7</v>
      </c>
      <c r="B13" s="11"/>
      <c r="C13" s="39"/>
      <c r="D13" s="39"/>
      <c r="E13" s="11"/>
      <c r="F13" s="3"/>
      <c r="G13" s="39"/>
      <c r="H13" s="39"/>
    </row>
    <row r="14" spans="1:8" x14ac:dyDescent="0.25">
      <c r="A14" s="40">
        <v>8</v>
      </c>
      <c r="B14" s="43"/>
      <c r="C14" s="40"/>
      <c r="D14" s="40"/>
      <c r="E14" s="43"/>
      <c r="F14" s="20" t="s">
        <v>135</v>
      </c>
      <c r="G14" s="40"/>
      <c r="H14" s="40"/>
    </row>
    <row r="15" spans="1:8" x14ac:dyDescent="0.25">
      <c r="A15" s="48"/>
      <c r="B15" s="109"/>
      <c r="C15" s="109"/>
      <c r="D15" s="109"/>
      <c r="E15" s="109"/>
      <c r="F15" s="109"/>
      <c r="G15" s="109"/>
      <c r="H15" s="49"/>
    </row>
    <row r="16" spans="1:8" x14ac:dyDescent="0.25">
      <c r="A16" s="653" t="s">
        <v>136</v>
      </c>
      <c r="B16" s="654"/>
      <c r="C16" s="654"/>
      <c r="D16" s="654"/>
      <c r="E16" s="654"/>
      <c r="F16" s="654"/>
      <c r="G16" s="654"/>
      <c r="H16" s="655"/>
    </row>
    <row r="17" spans="1:8" x14ac:dyDescent="0.25">
      <c r="A17" s="521" t="s">
        <v>764</v>
      </c>
      <c r="B17" s="359"/>
      <c r="C17" s="359"/>
      <c r="D17" s="359"/>
      <c r="E17" s="359"/>
      <c r="F17" s="359"/>
      <c r="G17" s="359"/>
      <c r="H17" s="522"/>
    </row>
    <row r="18" spans="1:8" x14ac:dyDescent="0.25">
      <c r="A18" s="521" t="s">
        <v>765</v>
      </c>
      <c r="B18" s="359"/>
      <c r="C18" s="359"/>
      <c r="D18" s="359"/>
      <c r="E18" s="359"/>
      <c r="F18" s="359"/>
      <c r="G18" s="359"/>
      <c r="H18" s="522"/>
    </row>
    <row r="19" spans="1:8" x14ac:dyDescent="0.25">
      <c r="A19" s="319" t="s">
        <v>757</v>
      </c>
      <c r="B19" s="159"/>
      <c r="C19" s="159"/>
      <c r="D19" s="159"/>
      <c r="E19" s="159"/>
      <c r="F19" s="159"/>
      <c r="G19" s="159"/>
      <c r="H19" s="160"/>
    </row>
    <row r="20" spans="1:8" s="313" customFormat="1" x14ac:dyDescent="0.25">
      <c r="A20" s="317"/>
      <c r="B20" s="315"/>
      <c r="C20" s="257" t="s">
        <v>427</v>
      </c>
      <c r="D20" s="247"/>
      <c r="E20" s="217" t="s">
        <v>482</v>
      </c>
      <c r="F20" s="217" t="s">
        <v>481</v>
      </c>
      <c r="G20" s="257" t="s">
        <v>427</v>
      </c>
      <c r="H20" s="323"/>
    </row>
    <row r="21" spans="1:8" s="313" customFormat="1" x14ac:dyDescent="0.25">
      <c r="A21" s="314"/>
      <c r="B21" s="195"/>
      <c r="C21" s="220" t="s">
        <v>448</v>
      </c>
      <c r="D21" s="219"/>
      <c r="E21" s="213" t="s">
        <v>483</v>
      </c>
      <c r="F21" s="213" t="s">
        <v>432</v>
      </c>
      <c r="G21" s="220" t="s">
        <v>484</v>
      </c>
      <c r="H21" s="324"/>
    </row>
    <row r="22" spans="1:8" s="313" customFormat="1" x14ac:dyDescent="0.25">
      <c r="A22" s="314"/>
      <c r="B22" s="220" t="s">
        <v>425</v>
      </c>
      <c r="C22" s="220" t="s">
        <v>391</v>
      </c>
      <c r="D22" s="219"/>
      <c r="E22" s="213" t="s">
        <v>24</v>
      </c>
      <c r="F22" s="213" t="s">
        <v>24</v>
      </c>
      <c r="G22" s="220" t="s">
        <v>418</v>
      </c>
      <c r="H22" s="324"/>
    </row>
    <row r="23" spans="1:8" s="313" customFormat="1" x14ac:dyDescent="0.25">
      <c r="A23" s="318"/>
      <c r="B23" s="320" t="s">
        <v>138</v>
      </c>
      <c r="C23" s="320" t="s">
        <v>386</v>
      </c>
      <c r="D23" s="321"/>
      <c r="E23" s="325" t="s">
        <v>477</v>
      </c>
      <c r="F23" s="325" t="s">
        <v>387</v>
      </c>
      <c r="G23" s="320" t="s">
        <v>398</v>
      </c>
      <c r="H23" s="321"/>
    </row>
    <row r="24" spans="1:8" x14ac:dyDescent="0.25">
      <c r="A24" s="36">
        <v>9</v>
      </c>
      <c r="B24" s="41"/>
      <c r="C24" s="41" t="s">
        <v>124</v>
      </c>
      <c r="D24" s="42"/>
      <c r="E24" s="36" t="s">
        <v>124</v>
      </c>
      <c r="F24" s="36" t="s">
        <v>124</v>
      </c>
      <c r="G24" s="41" t="s">
        <v>124</v>
      </c>
      <c r="H24" s="42"/>
    </row>
    <row r="25" spans="1:8" x14ac:dyDescent="0.25">
      <c r="A25" s="39">
        <v>10</v>
      </c>
      <c r="B25" s="11"/>
      <c r="C25" s="11"/>
      <c r="D25" s="3"/>
      <c r="E25" s="39"/>
      <c r="F25" s="39"/>
      <c r="G25" s="11"/>
      <c r="H25" s="3"/>
    </row>
    <row r="26" spans="1:8" x14ac:dyDescent="0.25">
      <c r="A26" s="39">
        <v>11</v>
      </c>
      <c r="B26" s="11"/>
      <c r="C26" s="43"/>
      <c r="D26" s="44"/>
      <c r="E26" s="40"/>
      <c r="F26" s="40"/>
      <c r="G26" s="43"/>
      <c r="H26" s="44"/>
    </row>
    <row r="27" spans="1:8" x14ac:dyDescent="0.25">
      <c r="A27" s="40">
        <v>12</v>
      </c>
      <c r="B27" s="43" t="s">
        <v>129</v>
      </c>
      <c r="C27" s="43"/>
      <c r="D27" s="44"/>
      <c r="E27" s="40"/>
      <c r="F27" s="40"/>
      <c r="G27" s="43"/>
      <c r="H27" s="44"/>
    </row>
    <row r="28" spans="1:8" x14ac:dyDescent="0.25">
      <c r="A28" s="48"/>
      <c r="B28" s="109"/>
      <c r="C28" s="109"/>
      <c r="D28" s="109"/>
      <c r="E28" s="109"/>
      <c r="F28" s="109"/>
      <c r="G28" s="109"/>
      <c r="H28" s="49"/>
    </row>
    <row r="29" spans="1:8" x14ac:dyDescent="0.25">
      <c r="A29" s="653" t="s">
        <v>137</v>
      </c>
      <c r="B29" s="654"/>
      <c r="C29" s="654"/>
      <c r="D29" s="654"/>
      <c r="E29" s="654"/>
      <c r="F29" s="654"/>
      <c r="G29" s="654"/>
      <c r="H29" s="655"/>
    </row>
    <row r="30" spans="1:8" x14ac:dyDescent="0.25">
      <c r="A30" s="521" t="s">
        <v>766</v>
      </c>
      <c r="B30" s="359"/>
      <c r="C30" s="359"/>
      <c r="D30" s="359"/>
      <c r="E30" s="359"/>
      <c r="F30" s="359"/>
      <c r="G30" s="359"/>
      <c r="H30" s="522"/>
    </row>
    <row r="31" spans="1:8" x14ac:dyDescent="0.25">
      <c r="A31" s="521" t="s">
        <v>767</v>
      </c>
      <c r="B31" s="359"/>
      <c r="C31" s="359"/>
      <c r="D31" s="359"/>
      <c r="E31" s="359"/>
      <c r="F31" s="359"/>
      <c r="G31" s="359"/>
      <c r="H31" s="522"/>
    </row>
    <row r="32" spans="1:8" x14ac:dyDescent="0.25">
      <c r="A32" s="521" t="s">
        <v>768</v>
      </c>
      <c r="B32" s="359"/>
      <c r="C32" s="359"/>
      <c r="D32" s="359"/>
      <c r="E32" s="359"/>
      <c r="F32" s="359"/>
      <c r="G32" s="359"/>
      <c r="H32" s="522"/>
    </row>
    <row r="33" spans="1:8" x14ac:dyDescent="0.25">
      <c r="A33" s="36"/>
      <c r="B33" s="257" t="s">
        <v>485</v>
      </c>
      <c r="C33" s="247"/>
      <c r="D33" s="257" t="s">
        <v>486</v>
      </c>
      <c r="E33" s="246"/>
      <c r="F33" s="247"/>
      <c r="G33" s="246" t="s">
        <v>123</v>
      </c>
      <c r="H33" s="247"/>
    </row>
    <row r="34" spans="1:8" x14ac:dyDescent="0.25">
      <c r="A34" s="40"/>
      <c r="B34" s="320" t="s">
        <v>138</v>
      </c>
      <c r="C34" s="321"/>
      <c r="D34" s="320" t="s">
        <v>386</v>
      </c>
      <c r="E34" s="327"/>
      <c r="F34" s="219"/>
      <c r="G34" s="327" t="s">
        <v>477</v>
      </c>
      <c r="H34" s="321"/>
    </row>
    <row r="35" spans="1:8" x14ac:dyDescent="0.25">
      <c r="A35" s="36">
        <v>13</v>
      </c>
      <c r="B35" s="41"/>
      <c r="C35" s="42"/>
      <c r="D35" s="41"/>
      <c r="E35" s="45"/>
      <c r="F35" s="42"/>
      <c r="G35" s="45" t="s">
        <v>124</v>
      </c>
      <c r="H35" s="42"/>
    </row>
    <row r="36" spans="1:8" x14ac:dyDescent="0.25">
      <c r="A36" s="39">
        <v>14</v>
      </c>
      <c r="B36" s="11"/>
      <c r="C36" s="3"/>
      <c r="D36" s="11"/>
      <c r="E36" s="2"/>
      <c r="F36" s="3"/>
      <c r="G36" s="2"/>
      <c r="H36" s="3"/>
    </row>
    <row r="37" spans="1:8" x14ac:dyDescent="0.25">
      <c r="A37" s="39">
        <v>15</v>
      </c>
      <c r="B37" s="11"/>
      <c r="C37" s="3"/>
      <c r="D37" s="11"/>
      <c r="E37" s="2"/>
      <c r="F37" s="3"/>
      <c r="G37" s="2"/>
      <c r="H37" s="3"/>
    </row>
    <row r="38" spans="1:8" x14ac:dyDescent="0.25">
      <c r="A38" s="39">
        <v>16</v>
      </c>
      <c r="B38" s="11"/>
      <c r="C38" s="3"/>
      <c r="D38" s="11"/>
      <c r="E38" s="2"/>
      <c r="F38" s="3"/>
      <c r="G38" s="2"/>
      <c r="H38" s="3"/>
    </row>
    <row r="39" spans="1:8" x14ac:dyDescent="0.25">
      <c r="A39" s="39">
        <v>17</v>
      </c>
      <c r="B39" s="11"/>
      <c r="C39" s="3"/>
      <c r="D39" s="11"/>
      <c r="E39" s="2"/>
      <c r="F39" s="3"/>
      <c r="G39" s="46"/>
      <c r="H39" s="44"/>
    </row>
    <row r="40" spans="1:8" x14ac:dyDescent="0.25">
      <c r="A40" s="40">
        <v>18</v>
      </c>
      <c r="B40" s="43"/>
      <c r="C40" s="44"/>
      <c r="D40" s="43"/>
      <c r="E40" s="328"/>
      <c r="F40" s="44" t="s">
        <v>135</v>
      </c>
      <c r="G40" s="46"/>
      <c r="H40" s="44"/>
    </row>
  </sheetData>
  <mergeCells count="4">
    <mergeCell ref="A1:H1"/>
    <mergeCell ref="B3:H3"/>
    <mergeCell ref="A16:H16"/>
    <mergeCell ref="A29:H29"/>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&amp;K0070C0Company Name - Water &amp;R&amp;"Arial,Regular"&amp;10
Calendar year ending December 31, &amp;K0070C0year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Layout" topLeftCell="F5" zoomScaleNormal="100" workbookViewId="0">
      <selection activeCell="H14" sqref="H14"/>
    </sheetView>
  </sheetViews>
  <sheetFormatPr defaultRowHeight="15" x14ac:dyDescent="0.25"/>
  <cols>
    <col min="1" max="1" width="4.42578125" customWidth="1"/>
    <col min="8" max="8" width="13.7109375" bestFit="1" customWidth="1"/>
    <col min="9" max="9" width="13.140625" customWidth="1"/>
  </cols>
  <sheetData>
    <row r="1" spans="1:9" ht="14.45" customHeight="1" x14ac:dyDescent="0.25">
      <c r="A1" s="350" t="s">
        <v>357</v>
      </c>
      <c r="B1" s="563"/>
      <c r="C1" s="563"/>
      <c r="D1" s="563"/>
      <c r="E1" s="563"/>
      <c r="F1" s="563"/>
      <c r="G1" s="563"/>
      <c r="H1" s="563"/>
      <c r="I1" s="564"/>
    </row>
    <row r="2" spans="1:9" x14ac:dyDescent="0.25">
      <c r="A2" s="382" t="s">
        <v>487</v>
      </c>
      <c r="B2" s="383"/>
      <c r="C2" s="383"/>
      <c r="D2" s="383"/>
      <c r="E2" s="383"/>
      <c r="F2" s="383"/>
      <c r="G2" s="383"/>
      <c r="H2" s="383"/>
      <c r="I2" s="384"/>
    </row>
    <row r="3" spans="1:9" ht="14.45" customHeight="1" x14ac:dyDescent="0.25">
      <c r="A3" s="521" t="s">
        <v>769</v>
      </c>
      <c r="B3" s="359"/>
      <c r="C3" s="359"/>
      <c r="D3" s="359"/>
      <c r="E3" s="359"/>
      <c r="F3" s="359"/>
      <c r="G3" s="359"/>
      <c r="H3" s="359"/>
      <c r="I3" s="522"/>
    </row>
    <row r="4" spans="1:9" x14ac:dyDescent="0.25">
      <c r="A4" s="521" t="s">
        <v>770</v>
      </c>
      <c r="B4" s="359"/>
      <c r="C4" s="359"/>
      <c r="D4" s="359"/>
      <c r="E4" s="359"/>
      <c r="F4" s="359"/>
      <c r="G4" s="359"/>
      <c r="H4" s="359"/>
      <c r="I4" s="522"/>
    </row>
    <row r="5" spans="1:9" x14ac:dyDescent="0.25">
      <c r="A5" s="319" t="s">
        <v>771</v>
      </c>
      <c r="B5" s="159"/>
      <c r="C5" s="159"/>
      <c r="D5" s="159"/>
      <c r="E5" s="159"/>
      <c r="F5" s="159"/>
      <c r="G5" s="159"/>
      <c r="H5" s="159"/>
      <c r="I5" s="160"/>
    </row>
    <row r="6" spans="1:9" x14ac:dyDescent="0.25">
      <c r="A6" s="662" t="s">
        <v>120</v>
      </c>
      <c r="B6" s="664" t="s">
        <v>138</v>
      </c>
      <c r="C6" s="665"/>
      <c r="D6" s="665"/>
      <c r="E6" s="665"/>
      <c r="F6" s="665"/>
      <c r="G6" s="666"/>
      <c r="H6" s="257" t="s">
        <v>123</v>
      </c>
      <c r="I6" s="247"/>
    </row>
    <row r="7" spans="1:9" x14ac:dyDescent="0.25">
      <c r="A7" s="663"/>
      <c r="B7" s="667"/>
      <c r="C7" s="668"/>
      <c r="D7" s="668"/>
      <c r="E7" s="668"/>
      <c r="F7" s="668"/>
      <c r="G7" s="669"/>
      <c r="H7" s="320" t="s">
        <v>386</v>
      </c>
      <c r="I7" s="321"/>
    </row>
    <row r="8" spans="1:9" x14ac:dyDescent="0.25">
      <c r="A8" s="36">
        <v>1</v>
      </c>
      <c r="B8" s="41" t="s">
        <v>490</v>
      </c>
      <c r="C8" s="45"/>
      <c r="D8" s="45"/>
      <c r="E8" s="45"/>
      <c r="F8" s="45"/>
      <c r="G8" s="42"/>
      <c r="H8" s="148">
        <v>63519.39</v>
      </c>
      <c r="I8" s="42"/>
    </row>
    <row r="9" spans="1:9" x14ac:dyDescent="0.25">
      <c r="A9" s="39">
        <v>2</v>
      </c>
      <c r="B9" s="11" t="s">
        <v>139</v>
      </c>
      <c r="C9" s="2"/>
      <c r="D9" s="2"/>
      <c r="E9" s="2"/>
      <c r="F9" s="2"/>
      <c r="G9" s="3"/>
      <c r="H9" s="11">
        <v>2489</v>
      </c>
      <c r="I9" s="3"/>
    </row>
    <row r="10" spans="1:9" x14ac:dyDescent="0.25">
      <c r="A10" s="39">
        <v>3</v>
      </c>
      <c r="B10" s="11" t="s">
        <v>489</v>
      </c>
      <c r="C10" s="2"/>
      <c r="D10" s="2"/>
      <c r="E10" s="2"/>
      <c r="F10" s="2"/>
      <c r="G10" s="3"/>
      <c r="H10" s="14"/>
      <c r="I10" s="3"/>
    </row>
    <row r="11" spans="1:9" x14ac:dyDescent="0.25">
      <c r="A11" s="39">
        <v>4</v>
      </c>
      <c r="B11" s="11" t="s">
        <v>488</v>
      </c>
      <c r="C11" s="2"/>
      <c r="D11" s="2"/>
      <c r="E11" s="2"/>
      <c r="F11" s="2"/>
      <c r="G11" s="3"/>
      <c r="H11" s="14"/>
      <c r="I11" s="3"/>
    </row>
    <row r="12" spans="1:9" x14ac:dyDescent="0.25">
      <c r="A12" s="39">
        <v>5</v>
      </c>
      <c r="B12" s="11"/>
      <c r="C12" s="2"/>
      <c r="D12" s="2"/>
      <c r="E12" s="2"/>
      <c r="F12" s="2"/>
      <c r="G12" s="3"/>
      <c r="H12" s="43"/>
      <c r="I12" s="44"/>
    </row>
    <row r="13" spans="1:9" x14ac:dyDescent="0.25">
      <c r="A13" s="39">
        <v>6</v>
      </c>
      <c r="B13" s="11"/>
      <c r="C13" s="2"/>
      <c r="D13" s="2"/>
      <c r="E13" s="2" t="s">
        <v>491</v>
      </c>
      <c r="G13" s="3"/>
      <c r="H13" s="149">
        <v>66008</v>
      </c>
      <c r="I13" s="49"/>
    </row>
    <row r="14" spans="1:9" x14ac:dyDescent="0.25">
      <c r="A14" s="39">
        <v>7</v>
      </c>
      <c r="B14" s="11" t="s">
        <v>140</v>
      </c>
      <c r="C14" s="2"/>
      <c r="D14" s="2"/>
      <c r="E14" s="2"/>
      <c r="G14" s="3"/>
      <c r="H14" s="11"/>
      <c r="I14" s="3"/>
    </row>
    <row r="15" spans="1:9" x14ac:dyDescent="0.25">
      <c r="A15" s="39">
        <v>8</v>
      </c>
      <c r="B15" s="11" t="s">
        <v>492</v>
      </c>
      <c r="C15" s="2"/>
      <c r="D15" s="2"/>
      <c r="E15" s="2"/>
      <c r="F15" s="2"/>
      <c r="G15" s="3"/>
      <c r="H15" s="14"/>
      <c r="I15" s="3"/>
    </row>
    <row r="16" spans="1:9" x14ac:dyDescent="0.25">
      <c r="A16" s="39">
        <v>9</v>
      </c>
      <c r="B16" s="11" t="s">
        <v>493</v>
      </c>
      <c r="C16" s="2"/>
      <c r="D16" s="2"/>
      <c r="E16" s="2"/>
      <c r="F16" s="2"/>
      <c r="G16" s="3"/>
      <c r="H16" s="14"/>
      <c r="I16" s="3"/>
    </row>
    <row r="17" spans="1:10" x14ac:dyDescent="0.25">
      <c r="A17" s="39">
        <v>10</v>
      </c>
      <c r="B17" s="11" t="s">
        <v>494</v>
      </c>
      <c r="C17" s="2"/>
      <c r="D17" s="2"/>
      <c r="E17" s="2"/>
      <c r="F17" s="2"/>
      <c r="G17" s="3"/>
      <c r="H17" s="14"/>
      <c r="I17" s="3"/>
    </row>
    <row r="18" spans="1:10" x14ac:dyDescent="0.25">
      <c r="A18" s="39">
        <v>11</v>
      </c>
      <c r="B18" s="11"/>
      <c r="C18" s="2"/>
      <c r="D18" s="2"/>
      <c r="E18" s="2"/>
      <c r="F18" s="2"/>
      <c r="G18" s="3"/>
      <c r="H18" s="152"/>
      <c r="I18" s="44"/>
    </row>
    <row r="19" spans="1:10" x14ac:dyDescent="0.25">
      <c r="A19" s="39">
        <v>12</v>
      </c>
      <c r="B19" s="11"/>
      <c r="C19" s="2"/>
      <c r="D19" s="2"/>
      <c r="E19" s="2" t="s">
        <v>495</v>
      </c>
      <c r="F19" s="47"/>
      <c r="G19" s="3"/>
      <c r="H19" s="153">
        <f>SUM(H15:H17)</f>
        <v>0</v>
      </c>
      <c r="I19" s="49"/>
    </row>
    <row r="20" spans="1:10" x14ac:dyDescent="0.25">
      <c r="A20" s="40">
        <v>13</v>
      </c>
      <c r="B20" s="43"/>
      <c r="C20" s="46"/>
      <c r="D20" s="46"/>
      <c r="E20" s="46" t="s">
        <v>496</v>
      </c>
      <c r="F20" s="50"/>
      <c r="G20" s="44"/>
      <c r="H20" s="150">
        <f>H13-H19</f>
        <v>66008</v>
      </c>
      <c r="I20" s="44"/>
      <c r="J20" s="151"/>
    </row>
    <row r="21" spans="1:10" x14ac:dyDescent="0.25">
      <c r="A21" s="48"/>
      <c r="B21" s="109"/>
      <c r="C21" s="109"/>
      <c r="D21" s="109"/>
      <c r="E21" s="109"/>
      <c r="F21" s="109"/>
      <c r="G21" s="109"/>
      <c r="H21" s="109"/>
      <c r="I21" s="49"/>
    </row>
    <row r="22" spans="1:10" x14ac:dyDescent="0.25">
      <c r="A22" s="664" t="s">
        <v>141</v>
      </c>
      <c r="B22" s="665"/>
      <c r="C22" s="665"/>
      <c r="D22" s="665"/>
      <c r="E22" s="665"/>
      <c r="F22" s="665"/>
      <c r="G22" s="665"/>
      <c r="H22" s="665"/>
      <c r="I22" s="666"/>
    </row>
    <row r="23" spans="1:10" x14ac:dyDescent="0.25">
      <c r="A23" s="656" t="s">
        <v>142</v>
      </c>
      <c r="B23" s="657"/>
      <c r="C23" s="657"/>
      <c r="D23" s="657"/>
      <c r="E23" s="657"/>
      <c r="F23" s="657"/>
      <c r="G23" s="657"/>
      <c r="H23" s="657"/>
      <c r="I23" s="658"/>
    </row>
    <row r="24" spans="1:10" x14ac:dyDescent="0.25">
      <c r="A24" s="656"/>
      <c r="B24" s="657"/>
      <c r="C24" s="657"/>
      <c r="D24" s="657"/>
      <c r="E24" s="657"/>
      <c r="F24" s="657"/>
      <c r="G24" s="657"/>
      <c r="H24" s="657"/>
      <c r="I24" s="658"/>
    </row>
    <row r="25" spans="1:10" x14ac:dyDescent="0.25">
      <c r="A25" s="659"/>
      <c r="B25" s="660"/>
      <c r="C25" s="660"/>
      <c r="D25" s="660"/>
      <c r="E25" s="660"/>
      <c r="F25" s="660"/>
      <c r="G25" s="660"/>
      <c r="H25" s="660"/>
      <c r="I25" s="661"/>
    </row>
    <row r="26" spans="1:10" x14ac:dyDescent="0.25">
      <c r="A26" s="36">
        <v>14</v>
      </c>
      <c r="B26" s="41"/>
      <c r="C26" s="45"/>
      <c r="D26" s="45"/>
      <c r="E26" s="45"/>
      <c r="F26" s="45"/>
      <c r="G26" s="45"/>
      <c r="H26" s="45"/>
      <c r="I26" s="42"/>
    </row>
    <row r="27" spans="1:10" x14ac:dyDescent="0.25">
      <c r="A27" s="39">
        <v>15</v>
      </c>
      <c r="B27" s="11"/>
      <c r="C27" s="2"/>
      <c r="D27" s="2"/>
      <c r="E27" s="2"/>
      <c r="F27" s="2"/>
      <c r="G27" s="2"/>
      <c r="H27" s="2"/>
      <c r="I27" s="3"/>
    </row>
    <row r="28" spans="1:10" x14ac:dyDescent="0.25">
      <c r="A28" s="39">
        <v>16</v>
      </c>
      <c r="B28" s="11"/>
      <c r="C28" s="2"/>
      <c r="D28" s="2"/>
      <c r="E28" s="2"/>
      <c r="F28" s="2"/>
      <c r="G28" s="2"/>
      <c r="H28" s="2"/>
      <c r="I28" s="3"/>
    </row>
    <row r="29" spans="1:10" x14ac:dyDescent="0.25">
      <c r="A29" s="39">
        <v>17</v>
      </c>
      <c r="B29" s="11"/>
      <c r="C29" s="2"/>
      <c r="D29" s="2"/>
      <c r="E29" s="2"/>
      <c r="F29" s="2"/>
      <c r="G29" s="2"/>
      <c r="H29" s="2"/>
      <c r="I29" s="3"/>
    </row>
    <row r="30" spans="1:10" x14ac:dyDescent="0.25">
      <c r="A30" s="39">
        <v>18</v>
      </c>
      <c r="B30" s="11"/>
      <c r="C30" s="2"/>
      <c r="D30" s="2"/>
      <c r="E30" s="2"/>
      <c r="F30" s="2"/>
      <c r="G30" s="2"/>
      <c r="H30" s="2"/>
      <c r="I30" s="3"/>
    </row>
    <row r="31" spans="1:10" x14ac:dyDescent="0.25">
      <c r="A31" s="40">
        <v>19</v>
      </c>
      <c r="B31" s="43"/>
      <c r="C31" s="46"/>
      <c r="D31" s="46"/>
      <c r="E31" s="46"/>
      <c r="F31" s="46"/>
      <c r="G31" s="46"/>
      <c r="H31" s="46"/>
      <c r="I31" s="44"/>
    </row>
  </sheetData>
  <mergeCells count="4">
    <mergeCell ref="A23:I25"/>
    <mergeCell ref="A6:A7"/>
    <mergeCell ref="B6:G7"/>
    <mergeCell ref="A22:I22"/>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 &amp;K0070C02015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view="pageLayout" topLeftCell="A52" zoomScaleNormal="100" zoomScaleSheetLayoutView="100" workbookViewId="0">
      <selection activeCell="E15" sqref="E15"/>
    </sheetView>
  </sheetViews>
  <sheetFormatPr defaultColWidth="9.140625" defaultRowHeight="15" x14ac:dyDescent="0.25"/>
  <cols>
    <col min="1" max="1" width="4.5703125" style="330" customWidth="1"/>
    <col min="2" max="2" width="7.5703125" style="83" customWidth="1"/>
    <col min="3" max="3" width="45.28515625" style="83" customWidth="1"/>
    <col min="4" max="4" width="13.28515625" style="83" customWidth="1"/>
    <col min="5" max="5" width="14.42578125" style="83" customWidth="1"/>
    <col min="6" max="16384" width="9.140625" style="83"/>
  </cols>
  <sheetData>
    <row r="1" spans="1:5" x14ac:dyDescent="0.25">
      <c r="A1" s="565" t="s">
        <v>358</v>
      </c>
      <c r="B1" s="333"/>
      <c r="C1" s="332"/>
      <c r="D1" s="566"/>
      <c r="E1" s="567"/>
    </row>
    <row r="2" spans="1:5" x14ac:dyDescent="0.25">
      <c r="A2" s="334"/>
      <c r="B2" s="335" t="s">
        <v>497</v>
      </c>
      <c r="C2" s="335"/>
      <c r="D2" s="335"/>
      <c r="E2" s="336"/>
    </row>
    <row r="3" spans="1:5" x14ac:dyDescent="0.25">
      <c r="A3" s="330" t="s">
        <v>498</v>
      </c>
      <c r="B3" s="98"/>
      <c r="C3" s="98"/>
      <c r="D3" s="98"/>
      <c r="E3" s="337"/>
    </row>
    <row r="4" spans="1:5" x14ac:dyDescent="0.25">
      <c r="A4" s="338" t="s">
        <v>499</v>
      </c>
      <c r="B4" s="339"/>
      <c r="C4" s="339"/>
      <c r="D4" s="339"/>
      <c r="E4" s="340"/>
    </row>
    <row r="5" spans="1:5" x14ac:dyDescent="0.25">
      <c r="A5" s="330" t="s">
        <v>400</v>
      </c>
      <c r="B5" s="87" t="s">
        <v>143</v>
      </c>
      <c r="C5" s="87"/>
      <c r="D5" s="87"/>
      <c r="E5" s="329" t="s">
        <v>501</v>
      </c>
    </row>
    <row r="6" spans="1:5" x14ac:dyDescent="0.25">
      <c r="A6" s="330" t="s">
        <v>385</v>
      </c>
      <c r="B6" s="87" t="s">
        <v>385</v>
      </c>
      <c r="C6" s="87" t="s">
        <v>144</v>
      </c>
      <c r="D6" s="87" t="s">
        <v>123</v>
      </c>
      <c r="E6" s="329" t="s">
        <v>500</v>
      </c>
    </row>
    <row r="7" spans="1:5" x14ac:dyDescent="0.25">
      <c r="A7" s="342"/>
      <c r="B7" s="85"/>
      <c r="C7" s="85" t="s">
        <v>138</v>
      </c>
      <c r="D7" s="85" t="s">
        <v>386</v>
      </c>
      <c r="E7" s="86" t="s">
        <v>477</v>
      </c>
    </row>
    <row r="8" spans="1:5" x14ac:dyDescent="0.25">
      <c r="A8" s="330">
        <v>1</v>
      </c>
      <c r="B8" s="87"/>
      <c r="C8" s="87" t="s">
        <v>146</v>
      </c>
      <c r="D8" s="88"/>
      <c r="E8" s="89"/>
    </row>
    <row r="9" spans="1:5" x14ac:dyDescent="0.25">
      <c r="A9" s="330">
        <v>2</v>
      </c>
      <c r="B9" s="87">
        <v>500</v>
      </c>
      <c r="C9" s="90" t="s">
        <v>147</v>
      </c>
      <c r="D9" s="91">
        <v>8837</v>
      </c>
      <c r="E9" s="89">
        <v>1722</v>
      </c>
    </row>
    <row r="10" spans="1:5" x14ac:dyDescent="0.25">
      <c r="A10" s="330">
        <v>3</v>
      </c>
      <c r="B10" s="87">
        <v>600</v>
      </c>
      <c r="C10" s="90" t="s">
        <v>148</v>
      </c>
      <c r="D10" s="91">
        <v>18674</v>
      </c>
      <c r="E10" s="89">
        <v>5151</v>
      </c>
    </row>
    <row r="11" spans="1:5" x14ac:dyDescent="0.25">
      <c r="A11" s="330">
        <v>4</v>
      </c>
      <c r="B11" s="87"/>
      <c r="C11" s="92" t="s">
        <v>149</v>
      </c>
      <c r="D11" s="93">
        <v>-9837</v>
      </c>
      <c r="E11" s="94">
        <v>-3429</v>
      </c>
    </row>
    <row r="12" spans="1:5" x14ac:dyDescent="0.25">
      <c r="A12" s="330">
        <v>5</v>
      </c>
      <c r="B12" s="87">
        <v>550</v>
      </c>
      <c r="C12" s="90" t="s">
        <v>150</v>
      </c>
      <c r="D12" s="88"/>
      <c r="E12" s="89"/>
    </row>
    <row r="13" spans="1:5" x14ac:dyDescent="0.25">
      <c r="A13" s="330">
        <v>6</v>
      </c>
      <c r="B13" s="87">
        <v>551</v>
      </c>
      <c r="C13" s="90" t="s">
        <v>502</v>
      </c>
      <c r="D13" s="91">
        <v>2532</v>
      </c>
      <c r="E13" s="89">
        <v>1340.54</v>
      </c>
    </row>
    <row r="14" spans="1:5" x14ac:dyDescent="0.25">
      <c r="A14" s="330">
        <v>7</v>
      </c>
      <c r="B14" s="87"/>
      <c r="C14" s="92" t="s">
        <v>151</v>
      </c>
      <c r="D14" s="93">
        <v>-12369</v>
      </c>
      <c r="E14" s="94">
        <v>-4770</v>
      </c>
    </row>
    <row r="15" spans="1:5" x14ac:dyDescent="0.25">
      <c r="A15" s="330">
        <v>8</v>
      </c>
      <c r="B15" s="87"/>
      <c r="C15" s="87" t="s">
        <v>152</v>
      </c>
      <c r="D15" s="88"/>
      <c r="E15" s="89"/>
    </row>
    <row r="16" spans="1:5" x14ac:dyDescent="0.25">
      <c r="A16" s="330">
        <v>9</v>
      </c>
      <c r="B16" s="87">
        <v>560</v>
      </c>
      <c r="C16" s="90" t="s">
        <v>508</v>
      </c>
      <c r="D16" s="88"/>
      <c r="E16" s="89"/>
    </row>
    <row r="17" spans="1:5" x14ac:dyDescent="0.25">
      <c r="A17" s="330">
        <v>10</v>
      </c>
      <c r="B17" s="87">
        <v>561</v>
      </c>
      <c r="C17" s="90" t="s">
        <v>153</v>
      </c>
      <c r="D17" s="88"/>
      <c r="E17" s="89"/>
    </row>
    <row r="18" spans="1:5" x14ac:dyDescent="0.25">
      <c r="A18" s="330">
        <v>11</v>
      </c>
      <c r="B18" s="87">
        <v>562</v>
      </c>
      <c r="C18" s="90" t="s">
        <v>154</v>
      </c>
      <c r="D18" s="88"/>
      <c r="E18" s="89"/>
    </row>
    <row r="19" spans="1:5" x14ac:dyDescent="0.25">
      <c r="A19" s="330">
        <v>12</v>
      </c>
      <c r="B19" s="87">
        <v>563</v>
      </c>
      <c r="C19" s="90" t="s">
        <v>155</v>
      </c>
      <c r="D19" s="91"/>
      <c r="E19" s="89"/>
    </row>
    <row r="20" spans="1:5" x14ac:dyDescent="0.25">
      <c r="A20" s="330">
        <v>13</v>
      </c>
      <c r="B20" s="87">
        <v>564</v>
      </c>
      <c r="C20" s="90" t="s">
        <v>156</v>
      </c>
      <c r="D20" s="88"/>
      <c r="E20" s="89"/>
    </row>
    <row r="21" spans="1:5" x14ac:dyDescent="0.25">
      <c r="A21" s="330">
        <v>14</v>
      </c>
      <c r="B21" s="87">
        <v>565</v>
      </c>
      <c r="C21" s="90" t="s">
        <v>503</v>
      </c>
      <c r="D21" s="88"/>
      <c r="E21" s="89"/>
    </row>
    <row r="22" spans="1:5" x14ac:dyDescent="0.25">
      <c r="A22" s="330">
        <v>15</v>
      </c>
      <c r="B22" s="87">
        <v>566</v>
      </c>
      <c r="C22" s="90" t="s">
        <v>157</v>
      </c>
      <c r="D22" s="88"/>
      <c r="E22" s="89"/>
    </row>
    <row r="23" spans="1:5" x14ac:dyDescent="0.25">
      <c r="A23" s="330">
        <v>16</v>
      </c>
      <c r="B23" s="87"/>
      <c r="C23" s="92" t="s">
        <v>158</v>
      </c>
      <c r="D23" s="93"/>
      <c r="E23" s="94"/>
    </row>
    <row r="24" spans="1:5" x14ac:dyDescent="0.25">
      <c r="A24" s="330">
        <v>17</v>
      </c>
      <c r="B24" s="87"/>
      <c r="C24" s="92" t="s">
        <v>159</v>
      </c>
      <c r="D24" s="93"/>
      <c r="E24" s="94"/>
    </row>
    <row r="25" spans="1:5" x14ac:dyDescent="0.25">
      <c r="A25" s="330">
        <v>18</v>
      </c>
      <c r="B25" s="87"/>
      <c r="C25" s="87" t="s">
        <v>160</v>
      </c>
      <c r="D25" s="88"/>
      <c r="E25" s="89"/>
    </row>
    <row r="26" spans="1:5" x14ac:dyDescent="0.25">
      <c r="A26" s="330">
        <v>19</v>
      </c>
      <c r="B26" s="87">
        <v>575</v>
      </c>
      <c r="C26" s="90" t="s">
        <v>161</v>
      </c>
      <c r="D26" s="88"/>
      <c r="E26" s="89"/>
    </row>
    <row r="27" spans="1:5" x14ac:dyDescent="0.25">
      <c r="A27" s="330">
        <v>20</v>
      </c>
      <c r="B27" s="87">
        <v>576</v>
      </c>
      <c r="C27" s="90" t="s">
        <v>162</v>
      </c>
      <c r="D27" s="88"/>
      <c r="E27" s="89"/>
    </row>
    <row r="28" spans="1:5" x14ac:dyDescent="0.25">
      <c r="A28" s="330">
        <v>21</v>
      </c>
      <c r="B28" s="87">
        <v>577</v>
      </c>
      <c r="C28" s="90" t="s">
        <v>163</v>
      </c>
      <c r="D28" s="91"/>
      <c r="E28" s="89"/>
    </row>
    <row r="29" spans="1:5" x14ac:dyDescent="0.25">
      <c r="A29" s="330">
        <v>22</v>
      </c>
      <c r="B29" s="87">
        <v>578</v>
      </c>
      <c r="C29" s="90" t="s">
        <v>164</v>
      </c>
      <c r="D29" s="88"/>
      <c r="E29" s="89"/>
    </row>
    <row r="30" spans="1:5" x14ac:dyDescent="0.25">
      <c r="A30" s="330">
        <v>23</v>
      </c>
      <c r="B30" s="87">
        <v>579</v>
      </c>
      <c r="C30" s="90" t="s">
        <v>165</v>
      </c>
      <c r="D30" s="88"/>
      <c r="E30" s="89"/>
    </row>
    <row r="31" spans="1:5" x14ac:dyDescent="0.25">
      <c r="A31" s="330">
        <v>24</v>
      </c>
      <c r="B31" s="87"/>
      <c r="C31" s="92" t="s">
        <v>166</v>
      </c>
      <c r="D31" s="93"/>
      <c r="E31" s="94"/>
    </row>
    <row r="32" spans="1:5" ht="15.75" thickBot="1" x14ac:dyDescent="0.3">
      <c r="A32" s="342">
        <v>25</v>
      </c>
      <c r="B32" s="85"/>
      <c r="C32" s="95" t="s">
        <v>167</v>
      </c>
      <c r="D32" s="96"/>
      <c r="E32" s="97"/>
    </row>
    <row r="33" spans="1:5" ht="15.75" thickTop="1" x14ac:dyDescent="0.25">
      <c r="B33" s="98"/>
      <c r="C33" s="99"/>
      <c r="D33" s="100"/>
      <c r="E33" s="568"/>
    </row>
    <row r="34" spans="1:5" x14ac:dyDescent="0.25">
      <c r="B34" s="98"/>
      <c r="C34" s="101" t="s">
        <v>168</v>
      </c>
      <c r="D34" s="100"/>
      <c r="E34" s="569"/>
    </row>
    <row r="35" spans="1:5" x14ac:dyDescent="0.25">
      <c r="A35" s="330" t="s">
        <v>773</v>
      </c>
      <c r="B35" s="98"/>
      <c r="C35" s="101"/>
      <c r="D35" s="100"/>
      <c r="E35" s="569"/>
    </row>
    <row r="36" spans="1:5" x14ac:dyDescent="0.25">
      <c r="A36" s="330" t="s">
        <v>772</v>
      </c>
      <c r="B36" s="98"/>
      <c r="C36" s="101"/>
      <c r="D36" s="100"/>
      <c r="E36" s="570"/>
    </row>
    <row r="37" spans="1:5" x14ac:dyDescent="0.25">
      <c r="A37" s="341"/>
      <c r="B37" s="84" t="s">
        <v>143</v>
      </c>
      <c r="C37" s="84"/>
      <c r="D37" s="102"/>
      <c r="E37" s="103"/>
    </row>
    <row r="38" spans="1:5" x14ac:dyDescent="0.25">
      <c r="A38" s="342"/>
      <c r="B38" s="85" t="s">
        <v>145</v>
      </c>
      <c r="C38" s="85" t="s">
        <v>144</v>
      </c>
      <c r="D38" s="104" t="s">
        <v>169</v>
      </c>
      <c r="E38" s="105" t="s">
        <v>170</v>
      </c>
    </row>
    <row r="39" spans="1:5" x14ac:dyDescent="0.25">
      <c r="A39" s="330">
        <v>26</v>
      </c>
      <c r="B39" s="87"/>
      <c r="C39" s="87" t="s">
        <v>170</v>
      </c>
      <c r="D39" s="106"/>
      <c r="E39" s="107"/>
    </row>
    <row r="40" spans="1:5" x14ac:dyDescent="0.25">
      <c r="A40" s="330">
        <v>27</v>
      </c>
      <c r="B40" s="87">
        <v>401</v>
      </c>
      <c r="C40" s="90" t="s">
        <v>504</v>
      </c>
      <c r="D40" s="106"/>
      <c r="E40" s="89"/>
    </row>
    <row r="41" spans="1:5" x14ac:dyDescent="0.25">
      <c r="A41" s="330">
        <v>28</v>
      </c>
      <c r="B41" s="87">
        <v>402</v>
      </c>
      <c r="C41" s="90" t="s">
        <v>171</v>
      </c>
      <c r="D41" s="106"/>
      <c r="E41" s="89"/>
    </row>
    <row r="42" spans="1:5" x14ac:dyDescent="0.25">
      <c r="A42" s="330">
        <v>29</v>
      </c>
      <c r="B42" s="87">
        <v>403</v>
      </c>
      <c r="C42" s="90" t="s">
        <v>172</v>
      </c>
      <c r="D42" s="106"/>
      <c r="E42" s="89"/>
    </row>
    <row r="43" spans="1:5" x14ac:dyDescent="0.25">
      <c r="A43" s="330">
        <v>30</v>
      </c>
      <c r="B43" s="87"/>
      <c r="C43" s="87" t="s">
        <v>169</v>
      </c>
      <c r="D43" s="106"/>
      <c r="E43" s="107"/>
    </row>
    <row r="44" spans="1:5" x14ac:dyDescent="0.25">
      <c r="A44" s="330">
        <v>31</v>
      </c>
      <c r="B44" s="87">
        <v>411</v>
      </c>
      <c r="C44" s="90" t="s">
        <v>505</v>
      </c>
      <c r="D44" s="88"/>
      <c r="E44" s="107"/>
    </row>
    <row r="45" spans="1:5" x14ac:dyDescent="0.25">
      <c r="A45" s="330">
        <v>32</v>
      </c>
      <c r="B45" s="87">
        <v>412</v>
      </c>
      <c r="C45" s="90" t="s">
        <v>173</v>
      </c>
      <c r="D45" s="88"/>
      <c r="E45" s="107"/>
    </row>
    <row r="46" spans="1:5" x14ac:dyDescent="0.25">
      <c r="A46" s="330">
        <v>33</v>
      </c>
      <c r="B46" s="87">
        <v>413</v>
      </c>
      <c r="C46" s="90" t="s">
        <v>174</v>
      </c>
      <c r="D46" s="88"/>
      <c r="E46" s="107"/>
    </row>
    <row r="47" spans="1:5" x14ac:dyDescent="0.25">
      <c r="A47" s="330">
        <v>34</v>
      </c>
      <c r="B47" s="87">
        <v>414</v>
      </c>
      <c r="C47" s="90" t="s">
        <v>175</v>
      </c>
      <c r="D47" s="91"/>
      <c r="E47" s="107"/>
    </row>
    <row r="48" spans="1:5" x14ac:dyDescent="0.25">
      <c r="A48" s="330">
        <v>35</v>
      </c>
      <c r="B48" s="87">
        <v>415</v>
      </c>
      <c r="C48" s="90" t="s">
        <v>176</v>
      </c>
      <c r="D48" s="88"/>
      <c r="E48" s="107"/>
    </row>
    <row r="49" spans="1:5" x14ac:dyDescent="0.25">
      <c r="A49" s="330">
        <v>36</v>
      </c>
      <c r="B49" s="87">
        <v>416</v>
      </c>
      <c r="C49" s="90" t="s">
        <v>506</v>
      </c>
      <c r="D49" s="88"/>
      <c r="E49" s="107"/>
    </row>
    <row r="50" spans="1:5" x14ac:dyDescent="0.25">
      <c r="A50" s="330">
        <v>37</v>
      </c>
      <c r="B50" s="87">
        <v>417</v>
      </c>
      <c r="C50" s="90" t="s">
        <v>177</v>
      </c>
      <c r="D50" s="88"/>
      <c r="E50" s="107"/>
    </row>
    <row r="51" spans="1:5" x14ac:dyDescent="0.25">
      <c r="A51" s="330">
        <v>38</v>
      </c>
      <c r="B51" s="87">
        <v>418</v>
      </c>
      <c r="C51" s="90" t="s">
        <v>178</v>
      </c>
      <c r="D51" s="88"/>
      <c r="E51" s="107"/>
    </row>
    <row r="52" spans="1:5" x14ac:dyDescent="0.25">
      <c r="A52" s="330">
        <v>39</v>
      </c>
      <c r="B52" s="87"/>
      <c r="C52" s="92" t="s">
        <v>179</v>
      </c>
      <c r="D52" s="88"/>
      <c r="E52" s="89"/>
    </row>
    <row r="53" spans="1:5" x14ac:dyDescent="0.25">
      <c r="A53" s="338">
        <v>40</v>
      </c>
      <c r="B53" s="85"/>
      <c r="C53" s="343" t="s">
        <v>180</v>
      </c>
      <c r="D53" s="344"/>
      <c r="E53" s="108"/>
    </row>
    <row r="54" spans="1:5" x14ac:dyDescent="0.25">
      <c r="A54" s="345">
        <v>41</v>
      </c>
      <c r="B54" s="346" t="s">
        <v>181</v>
      </c>
      <c r="C54" s="333"/>
      <c r="D54" s="333"/>
      <c r="E54" s="331"/>
    </row>
    <row r="55" spans="1:5" x14ac:dyDescent="0.25">
      <c r="A55" s="330">
        <v>42</v>
      </c>
      <c r="B55" s="117"/>
      <c r="C55" s="117"/>
      <c r="D55" s="117"/>
      <c r="E55" s="347"/>
    </row>
    <row r="56" spans="1:5" x14ac:dyDescent="0.25">
      <c r="A56" s="330">
        <v>43</v>
      </c>
      <c r="B56" s="117"/>
      <c r="C56" s="117"/>
      <c r="D56" s="117"/>
      <c r="E56" s="347"/>
    </row>
    <row r="57" spans="1:5" x14ac:dyDescent="0.25">
      <c r="A57" s="330">
        <v>44</v>
      </c>
      <c r="B57" s="117"/>
      <c r="C57" s="117"/>
      <c r="D57" s="117"/>
      <c r="E57" s="347"/>
    </row>
    <row r="58" spans="1:5" x14ac:dyDescent="0.25">
      <c r="A58" s="330">
        <v>45</v>
      </c>
      <c r="B58" s="117"/>
      <c r="C58" s="117"/>
      <c r="D58" s="117"/>
      <c r="E58" s="347"/>
    </row>
    <row r="59" spans="1:5" x14ac:dyDescent="0.25">
      <c r="A59" s="338" t="s">
        <v>507</v>
      </c>
      <c r="B59" s="348"/>
      <c r="C59" s="348"/>
      <c r="D59" s="348"/>
      <c r="E59" s="349"/>
    </row>
  </sheetData>
  <pageMargins left="0.7" right="0.7" top="0.75" bottom="0.75" header="0.3" footer="0.3"/>
  <pageSetup scale="79" orientation="portrait" r:id="rId1"/>
  <headerFooter differentFirst="1">
    <oddHeader xml:space="preserve">&amp;L
Annual report of &amp;K0070C0Name Water Company&amp;R
Year Ending December 31, &amp;K0070C0year&amp;K01+000 </oddHeader>
    <firstHeader xml:space="preserve">&amp;L&amp;"Arial,Regular"&amp;10
Annual Return of &amp;K0070C0Company Name - Water Granville Centre Water Company&amp;R&amp;"Arial,Regular"&amp;10
Calendar year ending December 31,2015
&amp;K0070C0r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Layout" topLeftCell="A33" zoomScaleNormal="100" zoomScaleSheetLayoutView="100" workbookViewId="0">
      <selection activeCell="C28" sqref="C28"/>
    </sheetView>
  </sheetViews>
  <sheetFormatPr defaultRowHeight="15" x14ac:dyDescent="0.25"/>
  <cols>
    <col min="1" max="1" width="6.7109375" customWidth="1"/>
    <col min="2" max="2" width="4.85546875" customWidth="1"/>
    <col min="6" max="6" width="13.5703125" bestFit="1" customWidth="1"/>
    <col min="7" max="7" width="11.140625" bestFit="1" customWidth="1"/>
    <col min="8" max="8" width="18.7109375" customWidth="1"/>
    <col min="11" max="11" width="14.28515625" customWidth="1"/>
    <col min="13" max="13" width="12" style="157" customWidth="1"/>
  </cols>
  <sheetData>
    <row r="1" spans="1:13" x14ac:dyDescent="0.25">
      <c r="A1" s="365" t="s">
        <v>359</v>
      </c>
      <c r="B1" s="366"/>
      <c r="C1" s="366"/>
      <c r="D1" s="366"/>
      <c r="E1" s="366"/>
      <c r="F1" s="366"/>
      <c r="G1" s="366"/>
      <c r="H1" s="366"/>
      <c r="I1" s="366"/>
      <c r="J1" s="366"/>
      <c r="K1" s="250"/>
    </row>
    <row r="2" spans="1:13" x14ac:dyDescent="0.25">
      <c r="A2" s="220" t="s">
        <v>509</v>
      </c>
      <c r="B2" s="367"/>
      <c r="C2" s="367"/>
      <c r="D2" s="367"/>
      <c r="E2" s="367"/>
      <c r="F2" s="367"/>
      <c r="G2" s="367"/>
      <c r="H2" s="367"/>
      <c r="I2" s="367"/>
      <c r="J2" s="367"/>
      <c r="K2" s="368"/>
    </row>
    <row r="3" spans="1:13" ht="14.45" customHeight="1" x14ac:dyDescent="0.25">
      <c r="A3" s="558" t="s">
        <v>182</v>
      </c>
      <c r="B3" s="159"/>
      <c r="C3" s="159"/>
      <c r="D3" s="159"/>
      <c r="E3" s="159"/>
      <c r="F3" s="159"/>
      <c r="G3" s="159"/>
      <c r="H3" s="159"/>
      <c r="I3" s="159"/>
      <c r="J3" s="159"/>
      <c r="K3" s="160"/>
    </row>
    <row r="4" spans="1:13" x14ac:dyDescent="0.25">
      <c r="A4" s="317" t="s">
        <v>400</v>
      </c>
      <c r="B4" s="350"/>
      <c r="C4" s="351"/>
      <c r="D4" s="351"/>
      <c r="E4" s="351"/>
      <c r="F4" s="352"/>
      <c r="G4" s="257" t="s">
        <v>527</v>
      </c>
      <c r="H4" s="247"/>
      <c r="I4" s="257" t="s">
        <v>528</v>
      </c>
      <c r="J4" s="246"/>
      <c r="K4" s="247"/>
    </row>
    <row r="5" spans="1:13" x14ac:dyDescent="0.25">
      <c r="A5" s="314" t="s">
        <v>385</v>
      </c>
      <c r="B5" s="382" t="s">
        <v>525</v>
      </c>
      <c r="C5" s="383"/>
      <c r="D5" s="383"/>
      <c r="E5" s="383"/>
      <c r="F5" s="384"/>
      <c r="G5" s="220" t="s">
        <v>526</v>
      </c>
      <c r="H5" s="219"/>
      <c r="I5" s="220" t="s">
        <v>529</v>
      </c>
      <c r="J5" s="221"/>
      <c r="K5" s="219"/>
    </row>
    <row r="6" spans="1:13" x14ac:dyDescent="0.25">
      <c r="A6" s="318"/>
      <c r="B6" s="385" t="s">
        <v>138</v>
      </c>
      <c r="C6" s="386"/>
      <c r="D6" s="386"/>
      <c r="E6" s="386"/>
      <c r="F6" s="387"/>
      <c r="G6" s="320" t="s">
        <v>386</v>
      </c>
      <c r="H6" s="321"/>
      <c r="I6" s="320" t="s">
        <v>477</v>
      </c>
      <c r="J6" s="327"/>
      <c r="K6" s="321"/>
      <c r="M6" s="154"/>
    </row>
    <row r="7" spans="1:13" ht="14.45" customHeight="1" x14ac:dyDescent="0.25">
      <c r="A7" s="392">
        <v>1</v>
      </c>
      <c r="B7" s="389" t="s">
        <v>183</v>
      </c>
      <c r="C7" s="390"/>
      <c r="D7" s="390"/>
      <c r="E7" s="390"/>
      <c r="F7" s="391"/>
      <c r="G7" s="37"/>
      <c r="H7" s="38"/>
      <c r="I7" s="122"/>
      <c r="J7" s="227"/>
      <c r="K7" s="42"/>
    </row>
    <row r="8" spans="1:13" x14ac:dyDescent="0.25">
      <c r="A8" s="39">
        <v>2</v>
      </c>
      <c r="B8" s="11">
        <v>501</v>
      </c>
      <c r="C8" s="2" t="s">
        <v>531</v>
      </c>
      <c r="D8" s="2"/>
      <c r="E8" s="2"/>
      <c r="F8" s="3"/>
      <c r="G8" s="14"/>
      <c r="H8" s="3">
        <v>7170</v>
      </c>
      <c r="I8" s="156">
        <f>G8-M8</f>
        <v>0</v>
      </c>
      <c r="J8" s="2">
        <v>-55</v>
      </c>
      <c r="K8" s="3"/>
    </row>
    <row r="9" spans="1:13" x14ac:dyDescent="0.25">
      <c r="A9" s="39">
        <v>3</v>
      </c>
      <c r="B9" s="11">
        <v>502</v>
      </c>
      <c r="C9" s="2" t="s">
        <v>530</v>
      </c>
      <c r="D9" s="2"/>
      <c r="E9" s="2"/>
      <c r="F9" s="3"/>
      <c r="G9" s="14"/>
      <c r="H9" s="3"/>
      <c r="I9" s="156">
        <f>G9-M9</f>
        <v>0</v>
      </c>
      <c r="J9" s="2"/>
      <c r="K9" s="3"/>
    </row>
    <row r="10" spans="1:13" x14ac:dyDescent="0.25">
      <c r="A10" s="39">
        <v>4</v>
      </c>
      <c r="B10" s="11">
        <v>503</v>
      </c>
      <c r="C10" s="2" t="s">
        <v>532</v>
      </c>
      <c r="D10" s="2"/>
      <c r="E10" s="2"/>
      <c r="F10" s="3"/>
      <c r="G10" s="14"/>
      <c r="H10" s="3"/>
      <c r="I10" s="11"/>
      <c r="J10" s="2"/>
      <c r="K10" s="3"/>
    </row>
    <row r="11" spans="1:13" x14ac:dyDescent="0.25">
      <c r="A11" s="39">
        <v>5</v>
      </c>
      <c r="B11" s="11">
        <v>504</v>
      </c>
      <c r="C11" s="2" t="s">
        <v>184</v>
      </c>
      <c r="D11" s="2"/>
      <c r="E11" s="2"/>
      <c r="F11" s="3"/>
      <c r="G11" s="14"/>
      <c r="H11" s="3"/>
      <c r="I11" s="11"/>
      <c r="J11" s="2"/>
      <c r="K11" s="3"/>
    </row>
    <row r="12" spans="1:13" x14ac:dyDescent="0.25">
      <c r="A12" s="39">
        <v>6</v>
      </c>
      <c r="B12" s="11">
        <v>505</v>
      </c>
      <c r="C12" s="2" t="s">
        <v>533</v>
      </c>
      <c r="D12" s="2"/>
      <c r="E12" s="2"/>
      <c r="F12" s="3"/>
      <c r="G12" s="14"/>
      <c r="H12" s="3"/>
      <c r="I12" s="11"/>
      <c r="J12" s="2"/>
      <c r="K12" s="3"/>
    </row>
    <row r="13" spans="1:13" x14ac:dyDescent="0.25">
      <c r="A13" s="39">
        <v>7</v>
      </c>
      <c r="B13" s="11"/>
      <c r="C13" s="2" t="s">
        <v>534</v>
      </c>
      <c r="D13" s="2"/>
      <c r="E13" s="2"/>
      <c r="F13" s="3"/>
      <c r="G13" s="153">
        <f>SUM(G8:G12)</f>
        <v>0</v>
      </c>
      <c r="H13" s="49">
        <v>7170</v>
      </c>
      <c r="I13" s="158">
        <f>G13-M13</f>
        <v>0</v>
      </c>
      <c r="J13" s="381"/>
      <c r="K13" s="49"/>
    </row>
    <row r="14" spans="1:13" x14ac:dyDescent="0.25">
      <c r="A14" s="39">
        <v>8</v>
      </c>
      <c r="B14" s="382" t="s">
        <v>185</v>
      </c>
      <c r="C14" s="383"/>
      <c r="D14" s="383"/>
      <c r="E14" s="383"/>
      <c r="F14" s="384"/>
      <c r="G14" s="14"/>
      <c r="H14" s="3"/>
      <c r="I14" s="11"/>
      <c r="J14" s="2"/>
      <c r="K14" s="3"/>
    </row>
    <row r="15" spans="1:13" x14ac:dyDescent="0.25">
      <c r="A15" s="39">
        <v>9</v>
      </c>
      <c r="B15" s="11">
        <v>506</v>
      </c>
      <c r="C15" s="2" t="s">
        <v>535</v>
      </c>
      <c r="D15" s="2"/>
      <c r="E15" s="2"/>
      <c r="F15" s="3"/>
      <c r="G15" s="14"/>
      <c r="H15" s="3"/>
      <c r="I15" s="11"/>
      <c r="J15" s="2"/>
      <c r="K15" s="3"/>
    </row>
    <row r="16" spans="1:13" x14ac:dyDescent="0.25">
      <c r="A16" s="39">
        <v>10</v>
      </c>
      <c r="B16" s="11">
        <v>507</v>
      </c>
      <c r="C16" s="2" t="s">
        <v>536</v>
      </c>
      <c r="D16" s="2"/>
      <c r="E16" s="2"/>
      <c r="F16" s="3"/>
      <c r="G16" s="14"/>
      <c r="H16" s="3">
        <v>1667</v>
      </c>
      <c r="I16" s="156">
        <f>G16-M16</f>
        <v>0</v>
      </c>
      <c r="J16" s="2">
        <v>1667</v>
      </c>
      <c r="K16" s="3"/>
    </row>
    <row r="17" spans="1:11" x14ac:dyDescent="0.25">
      <c r="A17" s="39">
        <v>11</v>
      </c>
      <c r="B17" s="11"/>
      <c r="C17" s="2" t="s">
        <v>537</v>
      </c>
      <c r="D17" s="2"/>
      <c r="E17" s="2"/>
      <c r="F17" s="3"/>
      <c r="G17" s="153">
        <f>G15+G16</f>
        <v>0</v>
      </c>
      <c r="H17" s="49">
        <v>1667</v>
      </c>
      <c r="I17" s="158">
        <f>G17-M17</f>
        <v>0</v>
      </c>
      <c r="J17" s="109">
        <v>1667</v>
      </c>
      <c r="K17" s="49"/>
    </row>
    <row r="18" spans="1:11" x14ac:dyDescent="0.25">
      <c r="A18" s="40">
        <v>12</v>
      </c>
      <c r="B18" s="43"/>
      <c r="C18" s="46" t="s">
        <v>538</v>
      </c>
      <c r="D18" s="46"/>
      <c r="E18" s="46"/>
      <c r="F18" s="44"/>
      <c r="G18" s="153">
        <f>G13+G17</f>
        <v>0</v>
      </c>
      <c r="H18" s="49">
        <v>8837</v>
      </c>
      <c r="I18" s="158">
        <f>G18-M18</f>
        <v>0</v>
      </c>
      <c r="J18" s="381">
        <v>1612</v>
      </c>
      <c r="K18" s="49"/>
    </row>
    <row r="19" spans="1:11" x14ac:dyDescent="0.25">
      <c r="A19" s="41"/>
      <c r="B19" s="45"/>
      <c r="C19" s="45"/>
      <c r="D19" s="45"/>
      <c r="E19" s="45"/>
      <c r="F19" s="45"/>
      <c r="G19" s="45"/>
      <c r="H19" s="45"/>
      <c r="I19" s="45"/>
      <c r="J19" s="45"/>
      <c r="K19" s="42"/>
    </row>
    <row r="20" spans="1:11" x14ac:dyDescent="0.25">
      <c r="A20" s="664" t="s">
        <v>186</v>
      </c>
      <c r="B20" s="665"/>
      <c r="C20" s="665"/>
      <c r="D20" s="665"/>
      <c r="E20" s="665"/>
      <c r="F20" s="665"/>
      <c r="G20" s="665"/>
      <c r="H20" s="665"/>
      <c r="I20" s="665"/>
      <c r="J20" s="665"/>
      <c r="K20" s="666"/>
    </row>
    <row r="21" spans="1:11" x14ac:dyDescent="0.25">
      <c r="A21" s="222" t="s">
        <v>510</v>
      </c>
      <c r="B21" s="232"/>
      <c r="C21" s="363"/>
      <c r="D21" s="363"/>
      <c r="E21" s="363"/>
      <c r="F21" s="363"/>
      <c r="G21" s="363"/>
      <c r="H21" s="363"/>
      <c r="I21" s="363"/>
      <c r="J21" s="363"/>
      <c r="K21" s="364"/>
    </row>
    <row r="22" spans="1:11" x14ac:dyDescent="0.25">
      <c r="A22" s="555" t="s">
        <v>511</v>
      </c>
      <c r="B22" s="357"/>
      <c r="C22" s="357"/>
      <c r="D22" s="357"/>
      <c r="E22" s="357"/>
      <c r="F22" s="357"/>
      <c r="G22" s="357"/>
      <c r="H22" s="357"/>
      <c r="I22" s="357"/>
      <c r="J22" s="357"/>
      <c r="K22" s="358"/>
    </row>
    <row r="23" spans="1:11" x14ac:dyDescent="0.25">
      <c r="A23" s="317"/>
      <c r="B23" s="315"/>
      <c r="C23" s="326"/>
      <c r="D23" s="326"/>
      <c r="E23" s="316"/>
      <c r="F23" s="376" t="s">
        <v>513</v>
      </c>
      <c r="G23" s="377"/>
      <c r="H23" s="236" t="s">
        <v>518</v>
      </c>
      <c r="I23" s="225"/>
      <c r="J23" s="376" t="s">
        <v>523</v>
      </c>
      <c r="K23" s="310"/>
    </row>
    <row r="24" spans="1:11" x14ac:dyDescent="0.25">
      <c r="A24" s="314"/>
      <c r="B24" s="223"/>
      <c r="C24" s="359"/>
      <c r="D24" s="359"/>
      <c r="E24" s="224"/>
      <c r="F24" s="314"/>
      <c r="G24" s="371"/>
      <c r="H24" s="235" t="s">
        <v>57</v>
      </c>
      <c r="I24" s="235" t="s">
        <v>123</v>
      </c>
      <c r="J24" s="314"/>
      <c r="K24" s="314"/>
    </row>
    <row r="25" spans="1:11" x14ac:dyDescent="0.25">
      <c r="A25" s="314" t="s">
        <v>400</v>
      </c>
      <c r="B25" s="220" t="s">
        <v>524</v>
      </c>
      <c r="C25" s="221"/>
      <c r="D25" s="221"/>
      <c r="E25" s="219"/>
      <c r="F25" s="314"/>
      <c r="G25" s="371"/>
      <c r="H25" s="235" t="s">
        <v>517</v>
      </c>
      <c r="I25" s="235" t="s">
        <v>519</v>
      </c>
      <c r="J25" s="314"/>
      <c r="K25" s="314"/>
    </row>
    <row r="26" spans="1:11" x14ac:dyDescent="0.25">
      <c r="A26" s="314" t="s">
        <v>385</v>
      </c>
      <c r="B26" s="220" t="s">
        <v>512</v>
      </c>
      <c r="C26" s="221"/>
      <c r="D26" s="221"/>
      <c r="E26" s="219"/>
      <c r="F26" s="235" t="s">
        <v>514</v>
      </c>
      <c r="G26" s="233" t="s">
        <v>515</v>
      </c>
      <c r="H26" s="235" t="s">
        <v>516</v>
      </c>
      <c r="I26" s="235" t="s">
        <v>520</v>
      </c>
      <c r="J26" s="235" t="s">
        <v>521</v>
      </c>
      <c r="K26" s="235" t="s">
        <v>522</v>
      </c>
    </row>
    <row r="27" spans="1:11" x14ac:dyDescent="0.25">
      <c r="A27" s="318"/>
      <c r="B27" s="373" t="s">
        <v>138</v>
      </c>
      <c r="C27" s="374"/>
      <c r="D27" s="374"/>
      <c r="E27" s="375"/>
      <c r="F27" s="234" t="s">
        <v>386</v>
      </c>
      <c r="G27" s="237" t="s">
        <v>477</v>
      </c>
      <c r="H27" s="237" t="s">
        <v>387</v>
      </c>
      <c r="I27" s="237" t="s">
        <v>398</v>
      </c>
      <c r="J27" s="237" t="s">
        <v>399</v>
      </c>
      <c r="K27" s="237" t="s">
        <v>453</v>
      </c>
    </row>
    <row r="28" spans="1:11" x14ac:dyDescent="0.25">
      <c r="A28" s="36">
        <v>13</v>
      </c>
      <c r="B28" s="41"/>
      <c r="C28" s="45" t="s">
        <v>873</v>
      </c>
      <c r="D28" s="45"/>
      <c r="E28" s="42"/>
      <c r="F28" s="36"/>
      <c r="G28" s="36"/>
      <c r="H28" s="42"/>
      <c r="I28" s="41"/>
      <c r="J28" s="42"/>
      <c r="K28" s="36"/>
    </row>
    <row r="29" spans="1:11" x14ac:dyDescent="0.25">
      <c r="A29" s="39">
        <v>14</v>
      </c>
      <c r="B29" s="11"/>
      <c r="C29" s="2"/>
      <c r="D29" s="2"/>
      <c r="E29" s="3"/>
      <c r="F29" s="39"/>
      <c r="G29" s="39"/>
      <c r="H29" s="3"/>
      <c r="I29" s="11"/>
      <c r="J29" s="3"/>
      <c r="K29" s="39"/>
    </row>
    <row r="30" spans="1:11" x14ac:dyDescent="0.25">
      <c r="A30" s="39">
        <v>15</v>
      </c>
      <c r="B30" s="11"/>
      <c r="C30" s="2"/>
      <c r="D30" s="2"/>
      <c r="E30" s="3"/>
      <c r="F30" s="39"/>
      <c r="G30" s="39"/>
      <c r="H30" s="3"/>
      <c r="I30" s="11"/>
      <c r="J30" s="3"/>
      <c r="K30" s="39"/>
    </row>
    <row r="31" spans="1:11" x14ac:dyDescent="0.25">
      <c r="A31" s="39">
        <v>16</v>
      </c>
      <c r="B31" s="11"/>
      <c r="C31" s="2"/>
      <c r="D31" s="2"/>
      <c r="E31" s="3"/>
      <c r="F31" s="39"/>
      <c r="G31" s="39"/>
      <c r="H31" s="3"/>
      <c r="I31" s="11"/>
      <c r="J31" s="3"/>
      <c r="K31" s="39"/>
    </row>
    <row r="32" spans="1:11" x14ac:dyDescent="0.25">
      <c r="A32" s="39">
        <v>17</v>
      </c>
      <c r="B32" s="11"/>
      <c r="C32" s="2"/>
      <c r="D32" s="2"/>
      <c r="E32" s="3"/>
      <c r="F32" s="39"/>
      <c r="G32" s="39"/>
      <c r="H32" s="3"/>
      <c r="I32" s="11"/>
      <c r="J32" s="3"/>
      <c r="K32" s="39"/>
    </row>
    <row r="33" spans="1:11" x14ac:dyDescent="0.25">
      <c r="A33" s="39">
        <v>18</v>
      </c>
      <c r="B33" s="11"/>
      <c r="C33" s="2"/>
      <c r="D33" s="2"/>
      <c r="E33" s="3"/>
      <c r="F33" s="39"/>
      <c r="G33" s="39"/>
      <c r="H33" s="3"/>
      <c r="I33" s="11"/>
      <c r="J33" s="3"/>
      <c r="K33" s="39"/>
    </row>
    <row r="34" spans="1:11" x14ac:dyDescent="0.25">
      <c r="A34" s="39">
        <v>19</v>
      </c>
      <c r="B34" s="11"/>
      <c r="C34" s="2"/>
      <c r="D34" s="2"/>
      <c r="E34" s="3"/>
      <c r="F34" s="39"/>
      <c r="G34" s="39"/>
      <c r="H34" s="3"/>
      <c r="I34" s="11"/>
      <c r="J34" s="3"/>
      <c r="K34" s="39"/>
    </row>
    <row r="35" spans="1:11" x14ac:dyDescent="0.25">
      <c r="A35" s="39">
        <v>20</v>
      </c>
      <c r="B35" s="11"/>
      <c r="C35" s="2"/>
      <c r="D35" s="2"/>
      <c r="E35" s="3"/>
      <c r="F35" s="39"/>
      <c r="G35" s="39"/>
      <c r="H35" s="3"/>
      <c r="I35" s="11"/>
      <c r="J35" s="3"/>
      <c r="K35" s="39"/>
    </row>
    <row r="36" spans="1:11" x14ac:dyDescent="0.25">
      <c r="A36" s="39">
        <v>21</v>
      </c>
      <c r="B36" s="11"/>
      <c r="C36" s="2"/>
      <c r="D36" s="2"/>
      <c r="E36" s="3"/>
      <c r="F36" s="39"/>
      <c r="G36" s="39"/>
      <c r="H36" s="3"/>
      <c r="I36" s="11"/>
      <c r="J36" s="3"/>
      <c r="K36" s="39"/>
    </row>
    <row r="37" spans="1:11" x14ac:dyDescent="0.25">
      <c r="A37" s="39">
        <v>22</v>
      </c>
      <c r="B37" s="11"/>
      <c r="C37" s="2"/>
      <c r="D37" s="2"/>
      <c r="E37" s="3"/>
      <c r="F37" s="39"/>
      <c r="G37" s="39"/>
      <c r="H37" s="3"/>
      <c r="I37" s="11"/>
      <c r="J37" s="3"/>
      <c r="K37" s="39"/>
    </row>
    <row r="38" spans="1:11" x14ac:dyDescent="0.25">
      <c r="A38" s="39">
        <v>23</v>
      </c>
      <c r="B38" s="11"/>
      <c r="C38" s="2"/>
      <c r="D38" s="2"/>
      <c r="E38" s="3"/>
      <c r="F38" s="39"/>
      <c r="G38" s="39"/>
      <c r="H38" s="3"/>
      <c r="I38" s="11"/>
      <c r="J38" s="3"/>
      <c r="K38" s="39"/>
    </row>
    <row r="39" spans="1:11" x14ac:dyDescent="0.25">
      <c r="A39" s="40">
        <v>24</v>
      </c>
      <c r="B39" s="43"/>
      <c r="C39" s="46"/>
      <c r="D39" s="46"/>
      <c r="E39" s="44" t="s">
        <v>129</v>
      </c>
      <c r="F39" s="40"/>
      <c r="G39" s="40"/>
      <c r="H39" s="44" t="s">
        <v>135</v>
      </c>
      <c r="I39" s="43"/>
      <c r="J39" s="44"/>
      <c r="K39" s="40"/>
    </row>
  </sheetData>
  <mergeCells count="1">
    <mergeCell ref="A20:K20"/>
  </mergeCells>
  <pageMargins left="0.25" right="0.25" top="0.75" bottom="0.75" header="0.3" footer="0.3"/>
  <pageSetup scale="88" orientation="landscape" r:id="rId1"/>
  <headerFooter differentFirst="1">
    <oddHeader xml:space="preserve">&amp;L
Annual report of &amp;K0070C0Name Water Company&amp;R
Year Ending December 31, &amp;K0070C0year&amp;K01+000 </oddHeader>
    <firstHeader xml:space="preserve">&amp;L&amp;"Arial,Regular"&amp;10
Annual Return of &amp;K0070C0Granville Centre WaterCompany &amp;R&amp;"Arial,Regular"&amp;10
Calendar year ending December 31,2015
&amp;K0070C0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Layout" topLeftCell="A50" zoomScaleNormal="100" workbookViewId="0">
      <selection activeCell="G58" sqref="G58"/>
    </sheetView>
  </sheetViews>
  <sheetFormatPr defaultColWidth="9.140625" defaultRowHeight="15" x14ac:dyDescent="0.25"/>
  <cols>
    <col min="1" max="1" width="5.7109375" style="83" customWidth="1"/>
    <col min="2" max="2" width="7.28515625" style="83" customWidth="1"/>
    <col min="3" max="3" width="17.140625" style="83" customWidth="1"/>
    <col min="4" max="4" width="16.28515625" style="83" customWidth="1"/>
    <col min="5" max="5" width="10" style="83" customWidth="1"/>
    <col min="6" max="7" width="14.42578125" style="83" customWidth="1"/>
    <col min="8" max="8" width="9.140625" style="83"/>
    <col min="9" max="9" width="12.28515625" style="83" customWidth="1"/>
    <col min="10" max="16384" width="9.140625" style="83"/>
  </cols>
  <sheetData>
    <row r="1" spans="1:7" x14ac:dyDescent="0.25">
      <c r="A1" s="571" t="s">
        <v>361</v>
      </c>
      <c r="B1" s="406"/>
      <c r="C1" s="407"/>
      <c r="D1" s="407"/>
      <c r="E1" s="407"/>
      <c r="F1" s="406"/>
      <c r="G1" s="408"/>
    </row>
    <row r="2" spans="1:7" x14ac:dyDescent="0.25">
      <c r="A2" s="410" t="s">
        <v>539</v>
      </c>
      <c r="B2" s="258"/>
      <c r="C2" s="258"/>
      <c r="D2" s="258"/>
      <c r="E2" s="258"/>
      <c r="F2" s="258"/>
      <c r="G2" s="411"/>
    </row>
    <row r="3" spans="1:7" x14ac:dyDescent="0.25">
      <c r="A3" s="415" t="s">
        <v>540</v>
      </c>
      <c r="B3" s="416"/>
      <c r="C3" s="416"/>
      <c r="D3" s="416"/>
      <c r="E3" s="416"/>
      <c r="F3" s="416"/>
      <c r="G3" s="417"/>
    </row>
    <row r="4" spans="1:7" x14ac:dyDescent="0.25">
      <c r="A4" s="400" t="s">
        <v>541</v>
      </c>
      <c r="B4" s="81"/>
      <c r="C4" s="81"/>
      <c r="D4" s="81"/>
      <c r="E4" s="81"/>
      <c r="F4" s="81"/>
      <c r="G4" s="401"/>
    </row>
    <row r="5" spans="1:7" x14ac:dyDescent="0.25">
      <c r="A5" s="412" t="s">
        <v>542</v>
      </c>
      <c r="B5" s="413"/>
      <c r="C5" s="413"/>
      <c r="D5" s="413"/>
      <c r="E5" s="413"/>
      <c r="F5" s="413"/>
      <c r="G5" s="414"/>
    </row>
    <row r="6" spans="1:7" x14ac:dyDescent="0.25">
      <c r="A6" s="409"/>
      <c r="B6" s="395"/>
      <c r="C6" s="403"/>
      <c r="D6" s="404"/>
      <c r="E6" s="405"/>
      <c r="F6" s="402" t="s">
        <v>518</v>
      </c>
      <c r="G6" s="395"/>
    </row>
    <row r="7" spans="1:7" x14ac:dyDescent="0.25">
      <c r="A7" s="409"/>
      <c r="B7" s="395"/>
      <c r="C7" s="403"/>
      <c r="D7" s="404"/>
      <c r="E7" s="405"/>
      <c r="F7" s="402" t="s">
        <v>543</v>
      </c>
      <c r="G7" s="395" t="s">
        <v>546</v>
      </c>
    </row>
    <row r="8" spans="1:7" x14ac:dyDescent="0.25">
      <c r="A8" s="395" t="s">
        <v>400</v>
      </c>
      <c r="B8" s="395" t="s">
        <v>143</v>
      </c>
      <c r="C8" s="403"/>
      <c r="D8" s="404"/>
      <c r="E8" s="405"/>
      <c r="F8" s="402" t="s">
        <v>544</v>
      </c>
      <c r="G8" s="395" t="s">
        <v>547</v>
      </c>
    </row>
    <row r="9" spans="1:7" x14ac:dyDescent="0.25">
      <c r="A9" s="395" t="s">
        <v>385</v>
      </c>
      <c r="B9" s="395" t="s">
        <v>385</v>
      </c>
      <c r="C9" s="415" t="s">
        <v>545</v>
      </c>
      <c r="D9" s="416"/>
      <c r="E9" s="417"/>
      <c r="F9" s="402" t="s">
        <v>526</v>
      </c>
      <c r="G9" s="395" t="s">
        <v>500</v>
      </c>
    </row>
    <row r="10" spans="1:7" x14ac:dyDescent="0.25">
      <c r="A10" s="393"/>
      <c r="B10" s="393"/>
      <c r="C10" s="262" t="s">
        <v>138</v>
      </c>
      <c r="D10" s="264"/>
      <c r="E10" s="263"/>
      <c r="F10" s="394" t="s">
        <v>386</v>
      </c>
      <c r="G10" s="393" t="s">
        <v>477</v>
      </c>
    </row>
    <row r="11" spans="1:7" x14ac:dyDescent="0.25">
      <c r="A11" s="395">
        <v>1</v>
      </c>
      <c r="B11" s="395"/>
      <c r="C11" s="682" t="s">
        <v>187</v>
      </c>
      <c r="D11" s="683"/>
      <c r="E11" s="684"/>
      <c r="F11" s="396"/>
      <c r="G11" s="397"/>
    </row>
    <row r="12" spans="1:7" x14ac:dyDescent="0.25">
      <c r="A12" s="395">
        <v>2</v>
      </c>
      <c r="B12" s="395" t="s">
        <v>188</v>
      </c>
      <c r="C12" s="676" t="s">
        <v>548</v>
      </c>
      <c r="D12" s="677"/>
      <c r="E12" s="678"/>
      <c r="F12" s="398">
        <v>10343</v>
      </c>
      <c r="G12" s="68">
        <v>8817</v>
      </c>
    </row>
    <row r="13" spans="1:7" x14ac:dyDescent="0.25">
      <c r="A13" s="395">
        <v>3</v>
      </c>
      <c r="B13" s="395" t="s">
        <v>189</v>
      </c>
      <c r="C13" s="676" t="s">
        <v>190</v>
      </c>
      <c r="D13" s="677"/>
      <c r="E13" s="678"/>
      <c r="F13" s="398">
        <v>0</v>
      </c>
      <c r="G13" s="68">
        <f>F13-I13</f>
        <v>0</v>
      </c>
    </row>
    <row r="14" spans="1:7" x14ac:dyDescent="0.25">
      <c r="A14" s="395">
        <v>4</v>
      </c>
      <c r="B14" s="395" t="s">
        <v>191</v>
      </c>
      <c r="C14" s="676" t="s">
        <v>192</v>
      </c>
      <c r="D14" s="677"/>
      <c r="E14" s="678"/>
      <c r="F14" s="398"/>
      <c r="G14" s="68">
        <f>F14-I14</f>
        <v>0</v>
      </c>
    </row>
    <row r="15" spans="1:7" x14ac:dyDescent="0.25">
      <c r="A15" s="395">
        <v>5</v>
      </c>
      <c r="B15" s="395"/>
      <c r="C15" s="670" t="s">
        <v>193</v>
      </c>
      <c r="D15" s="671"/>
      <c r="E15" s="672"/>
      <c r="F15" s="399">
        <f>SUM(F12:F14)</f>
        <v>10343</v>
      </c>
      <c r="G15" s="72">
        <f>SUM(G12:G14)</f>
        <v>8817</v>
      </c>
    </row>
    <row r="16" spans="1:7" x14ac:dyDescent="0.25">
      <c r="A16" s="395">
        <v>6</v>
      </c>
      <c r="B16" s="395">
        <v>602</v>
      </c>
      <c r="C16" s="676" t="s">
        <v>194</v>
      </c>
      <c r="D16" s="677"/>
      <c r="E16" s="678"/>
      <c r="F16" s="399">
        <v>0</v>
      </c>
      <c r="G16" s="72">
        <v>0</v>
      </c>
    </row>
    <row r="17" spans="1:7" x14ac:dyDescent="0.25">
      <c r="A17" s="395">
        <v>7</v>
      </c>
      <c r="B17" s="395"/>
      <c r="C17" s="679" t="s">
        <v>195</v>
      </c>
      <c r="D17" s="680"/>
      <c r="E17" s="681"/>
      <c r="F17" s="398"/>
      <c r="G17" s="68"/>
    </row>
    <row r="18" spans="1:7" x14ac:dyDescent="0.25">
      <c r="A18" s="395">
        <v>8</v>
      </c>
      <c r="B18" s="395" t="s">
        <v>196</v>
      </c>
      <c r="C18" s="676" t="s">
        <v>197</v>
      </c>
      <c r="D18" s="677"/>
      <c r="E18" s="678"/>
      <c r="F18" s="398">
        <v>0</v>
      </c>
      <c r="G18" s="68">
        <f>F18-I18</f>
        <v>0</v>
      </c>
    </row>
    <row r="19" spans="1:7" x14ac:dyDescent="0.25">
      <c r="A19" s="395">
        <v>9</v>
      </c>
      <c r="B19" s="395" t="s">
        <v>198</v>
      </c>
      <c r="C19" s="676" t="s">
        <v>199</v>
      </c>
      <c r="D19" s="677"/>
      <c r="E19" s="678"/>
      <c r="F19" s="398">
        <v>0</v>
      </c>
      <c r="G19" s="68">
        <f t="shared" ref="G19:G24" si="0">F19-I19</f>
        <v>0</v>
      </c>
    </row>
    <row r="20" spans="1:7" x14ac:dyDescent="0.25">
      <c r="A20" s="395">
        <v>10</v>
      </c>
      <c r="B20" s="395" t="s">
        <v>200</v>
      </c>
      <c r="C20" s="676" t="s">
        <v>201</v>
      </c>
      <c r="D20" s="677"/>
      <c r="E20" s="678"/>
      <c r="F20" s="398">
        <v>0</v>
      </c>
      <c r="G20" s="68">
        <f t="shared" si="0"/>
        <v>0</v>
      </c>
    </row>
    <row r="21" spans="1:7" x14ac:dyDescent="0.25">
      <c r="A21" s="395">
        <v>11</v>
      </c>
      <c r="B21" s="395" t="s">
        <v>202</v>
      </c>
      <c r="C21" s="676" t="s">
        <v>203</v>
      </c>
      <c r="D21" s="677"/>
      <c r="E21" s="678"/>
      <c r="F21" s="398">
        <v>1771</v>
      </c>
      <c r="G21" s="68">
        <v>228</v>
      </c>
    </row>
    <row r="22" spans="1:7" x14ac:dyDescent="0.25">
      <c r="A22" s="395">
        <v>12</v>
      </c>
      <c r="B22" s="395" t="s">
        <v>204</v>
      </c>
      <c r="C22" s="676" t="s">
        <v>549</v>
      </c>
      <c r="D22" s="677"/>
      <c r="E22" s="678"/>
      <c r="F22" s="398">
        <v>0</v>
      </c>
      <c r="G22" s="68">
        <f t="shared" si="0"/>
        <v>0</v>
      </c>
    </row>
    <row r="23" spans="1:7" x14ac:dyDescent="0.25">
      <c r="A23" s="395">
        <v>13</v>
      </c>
      <c r="B23" s="395" t="s">
        <v>205</v>
      </c>
      <c r="C23" s="676" t="s">
        <v>550</v>
      </c>
      <c r="D23" s="677"/>
      <c r="E23" s="678"/>
      <c r="F23" s="398"/>
      <c r="G23" s="68">
        <f t="shared" si="0"/>
        <v>0</v>
      </c>
    </row>
    <row r="24" spans="1:7" x14ac:dyDescent="0.25">
      <c r="A24" s="395">
        <v>14</v>
      </c>
      <c r="B24" s="395" t="s">
        <v>206</v>
      </c>
      <c r="C24" s="676" t="s">
        <v>551</v>
      </c>
      <c r="D24" s="677"/>
      <c r="E24" s="678"/>
      <c r="F24" s="398"/>
      <c r="G24" s="68">
        <f t="shared" si="0"/>
        <v>0</v>
      </c>
    </row>
    <row r="25" spans="1:7" x14ac:dyDescent="0.25">
      <c r="A25" s="395">
        <v>15</v>
      </c>
      <c r="B25" s="395" t="s">
        <v>207</v>
      </c>
      <c r="C25" s="676" t="s">
        <v>552</v>
      </c>
      <c r="D25" s="677"/>
      <c r="E25" s="678"/>
      <c r="F25" s="398"/>
      <c r="G25" s="68">
        <f>F25-I25</f>
        <v>0</v>
      </c>
    </row>
    <row r="26" spans="1:7" x14ac:dyDescent="0.25">
      <c r="A26" s="395">
        <v>16</v>
      </c>
      <c r="B26" s="395"/>
      <c r="C26" s="670" t="s">
        <v>208</v>
      </c>
      <c r="D26" s="671"/>
      <c r="E26" s="672"/>
      <c r="F26" s="399">
        <f>SUM(F18:F25)</f>
        <v>1771</v>
      </c>
      <c r="G26" s="72">
        <f>SUM(G18:G25)</f>
        <v>228</v>
      </c>
    </row>
    <row r="27" spans="1:7" x14ac:dyDescent="0.25">
      <c r="A27" s="395">
        <v>17</v>
      </c>
      <c r="B27" s="395"/>
      <c r="C27" s="679" t="s">
        <v>209</v>
      </c>
      <c r="D27" s="680"/>
      <c r="E27" s="681"/>
      <c r="F27" s="398"/>
      <c r="G27" s="68"/>
    </row>
    <row r="28" spans="1:7" x14ac:dyDescent="0.25">
      <c r="A28" s="395">
        <v>18</v>
      </c>
      <c r="B28" s="395" t="s">
        <v>210</v>
      </c>
      <c r="C28" s="676" t="s">
        <v>211</v>
      </c>
      <c r="D28" s="677"/>
      <c r="E28" s="678"/>
      <c r="F28" s="398"/>
      <c r="G28" s="68">
        <f>F28-I28</f>
        <v>0</v>
      </c>
    </row>
    <row r="29" spans="1:7" x14ac:dyDescent="0.25">
      <c r="A29" s="395">
        <v>19</v>
      </c>
      <c r="B29" s="395" t="s">
        <v>212</v>
      </c>
      <c r="C29" s="676" t="s">
        <v>213</v>
      </c>
      <c r="D29" s="677"/>
      <c r="E29" s="678"/>
      <c r="F29" s="398"/>
      <c r="G29" s="68">
        <f>F29-I29</f>
        <v>0</v>
      </c>
    </row>
    <row r="30" spans="1:7" x14ac:dyDescent="0.25">
      <c r="A30" s="395">
        <v>20</v>
      </c>
      <c r="B30" s="395" t="s">
        <v>214</v>
      </c>
      <c r="C30" s="676" t="s">
        <v>553</v>
      </c>
      <c r="D30" s="677"/>
      <c r="E30" s="678"/>
      <c r="F30" s="398">
        <v>0</v>
      </c>
      <c r="G30" s="68">
        <f t="shared" ref="G30:G31" si="1">F30-I30</f>
        <v>0</v>
      </c>
    </row>
    <row r="31" spans="1:7" x14ac:dyDescent="0.25">
      <c r="A31" s="395">
        <v>21</v>
      </c>
      <c r="B31" s="395" t="s">
        <v>215</v>
      </c>
      <c r="C31" s="676" t="s">
        <v>216</v>
      </c>
      <c r="D31" s="677"/>
      <c r="E31" s="678"/>
      <c r="F31" s="398"/>
      <c r="G31" s="68">
        <f t="shared" si="1"/>
        <v>0</v>
      </c>
    </row>
    <row r="32" spans="1:7" x14ac:dyDescent="0.25">
      <c r="A32" s="395">
        <v>22</v>
      </c>
      <c r="B32" s="395"/>
      <c r="C32" s="670" t="s">
        <v>217</v>
      </c>
      <c r="D32" s="671"/>
      <c r="E32" s="672"/>
      <c r="F32" s="399">
        <f>SUM(F28:F31)</f>
        <v>0</v>
      </c>
      <c r="G32" s="72">
        <f>SUM(G28:G31)</f>
        <v>0</v>
      </c>
    </row>
    <row r="33" spans="1:12" x14ac:dyDescent="0.25">
      <c r="A33" s="395">
        <v>23</v>
      </c>
      <c r="B33" s="395"/>
      <c r="C33" s="679" t="s">
        <v>218</v>
      </c>
      <c r="D33" s="680"/>
      <c r="E33" s="681"/>
      <c r="F33" s="398"/>
      <c r="G33" s="68"/>
    </row>
    <row r="34" spans="1:12" x14ac:dyDescent="0.25">
      <c r="A34" s="395">
        <v>24</v>
      </c>
      <c r="B34" s="395">
        <v>607</v>
      </c>
      <c r="C34" s="676" t="s">
        <v>219</v>
      </c>
      <c r="D34" s="677"/>
      <c r="E34" s="678"/>
      <c r="F34" s="398"/>
      <c r="G34" s="68">
        <f t="shared" ref="G34:G41" si="2">F34-I34</f>
        <v>0</v>
      </c>
    </row>
    <row r="35" spans="1:12" x14ac:dyDescent="0.25">
      <c r="A35" s="395">
        <v>25</v>
      </c>
      <c r="B35" s="395">
        <v>608</v>
      </c>
      <c r="C35" s="676" t="s">
        <v>554</v>
      </c>
      <c r="D35" s="677"/>
      <c r="E35" s="678"/>
      <c r="F35" s="398">
        <v>0</v>
      </c>
      <c r="G35" s="68">
        <f t="shared" si="2"/>
        <v>0</v>
      </c>
    </row>
    <row r="36" spans="1:12" x14ac:dyDescent="0.25">
      <c r="A36" s="395">
        <v>26</v>
      </c>
      <c r="B36" s="395" t="s">
        <v>220</v>
      </c>
      <c r="C36" s="676" t="s">
        <v>555</v>
      </c>
      <c r="D36" s="677"/>
      <c r="E36" s="678"/>
      <c r="F36" s="398">
        <v>0</v>
      </c>
      <c r="G36" s="68">
        <f t="shared" si="2"/>
        <v>0</v>
      </c>
    </row>
    <row r="37" spans="1:12" x14ac:dyDescent="0.25">
      <c r="A37" s="395">
        <v>27</v>
      </c>
      <c r="B37" s="395" t="s">
        <v>221</v>
      </c>
      <c r="C37" s="676" t="s">
        <v>556</v>
      </c>
      <c r="D37" s="677"/>
      <c r="E37" s="678"/>
      <c r="F37" s="398"/>
      <c r="G37" s="68">
        <f t="shared" si="2"/>
        <v>0</v>
      </c>
    </row>
    <row r="38" spans="1:12" x14ac:dyDescent="0.25">
      <c r="A38" s="395">
        <v>28</v>
      </c>
      <c r="B38" s="395" t="s">
        <v>222</v>
      </c>
      <c r="C38" s="676" t="s">
        <v>557</v>
      </c>
      <c r="D38" s="677"/>
      <c r="E38" s="678"/>
      <c r="F38" s="398">
        <v>0</v>
      </c>
      <c r="G38" s="68">
        <f t="shared" si="2"/>
        <v>0</v>
      </c>
    </row>
    <row r="39" spans="1:12" x14ac:dyDescent="0.25">
      <c r="A39" s="395">
        <v>29</v>
      </c>
      <c r="B39" s="395" t="s">
        <v>223</v>
      </c>
      <c r="C39" s="676" t="s">
        <v>558</v>
      </c>
      <c r="D39" s="677"/>
      <c r="E39" s="678"/>
      <c r="F39" s="398"/>
      <c r="G39" s="68">
        <f t="shared" si="2"/>
        <v>0</v>
      </c>
    </row>
    <row r="40" spans="1:12" x14ac:dyDescent="0.25">
      <c r="A40" s="395">
        <v>30</v>
      </c>
      <c r="B40" s="395" t="s">
        <v>224</v>
      </c>
      <c r="C40" s="676" t="s">
        <v>559</v>
      </c>
      <c r="D40" s="677"/>
      <c r="E40" s="678"/>
      <c r="F40" s="398"/>
      <c r="G40" s="68">
        <f t="shared" si="2"/>
        <v>0</v>
      </c>
    </row>
    <row r="41" spans="1:12" x14ac:dyDescent="0.25">
      <c r="A41" s="395">
        <v>31</v>
      </c>
      <c r="B41" s="395" t="s">
        <v>225</v>
      </c>
      <c r="C41" s="676" t="s">
        <v>560</v>
      </c>
      <c r="D41" s="677"/>
      <c r="E41" s="678"/>
      <c r="F41" s="398"/>
      <c r="G41" s="68">
        <f t="shared" si="2"/>
        <v>0</v>
      </c>
    </row>
    <row r="42" spans="1:12" x14ac:dyDescent="0.25">
      <c r="A42" s="395">
        <v>32</v>
      </c>
      <c r="B42" s="395" t="s">
        <v>226</v>
      </c>
      <c r="C42" s="676" t="s">
        <v>561</v>
      </c>
      <c r="D42" s="677"/>
      <c r="E42" s="678"/>
      <c r="F42" s="398"/>
      <c r="G42" s="68"/>
    </row>
    <row r="43" spans="1:12" x14ac:dyDescent="0.25">
      <c r="A43" s="395">
        <v>33</v>
      </c>
      <c r="B43" s="395"/>
      <c r="C43" s="670" t="s">
        <v>227</v>
      </c>
      <c r="D43" s="671"/>
      <c r="E43" s="672"/>
      <c r="F43" s="399">
        <f>SUM(F34:F42)</f>
        <v>0</v>
      </c>
      <c r="G43" s="72">
        <f>SUM(G34:G42)</f>
        <v>0</v>
      </c>
      <c r="K43" s="155"/>
      <c r="L43" s="155"/>
    </row>
    <row r="44" spans="1:12" x14ac:dyDescent="0.25">
      <c r="A44" s="395">
        <v>34</v>
      </c>
      <c r="B44" s="395"/>
      <c r="C44" s="679" t="s">
        <v>228</v>
      </c>
      <c r="D44" s="680"/>
      <c r="E44" s="681"/>
      <c r="F44" s="398"/>
      <c r="G44" s="68"/>
    </row>
    <row r="45" spans="1:12" x14ac:dyDescent="0.25">
      <c r="A45" s="395">
        <v>35</v>
      </c>
      <c r="B45" s="395" t="s">
        <v>229</v>
      </c>
      <c r="C45" s="676" t="s">
        <v>230</v>
      </c>
      <c r="D45" s="677"/>
      <c r="E45" s="678"/>
      <c r="F45" s="398">
        <v>0</v>
      </c>
      <c r="G45" s="68">
        <f>F45-I45</f>
        <v>0</v>
      </c>
    </row>
    <row r="46" spans="1:12" x14ac:dyDescent="0.25">
      <c r="A46" s="395">
        <v>36</v>
      </c>
      <c r="B46" s="395" t="s">
        <v>231</v>
      </c>
      <c r="C46" s="676" t="s">
        <v>232</v>
      </c>
      <c r="D46" s="677"/>
      <c r="E46" s="678"/>
      <c r="F46" s="398"/>
      <c r="G46" s="68">
        <f>F46-I46</f>
        <v>0</v>
      </c>
    </row>
    <row r="47" spans="1:12" x14ac:dyDescent="0.25">
      <c r="A47" s="395">
        <v>37</v>
      </c>
      <c r="B47" s="395" t="s">
        <v>233</v>
      </c>
      <c r="C47" s="676" t="s">
        <v>562</v>
      </c>
      <c r="D47" s="677"/>
      <c r="E47" s="678"/>
      <c r="F47" s="398"/>
      <c r="G47" s="68">
        <f>F47-I47</f>
        <v>0</v>
      </c>
    </row>
    <row r="48" spans="1:12" x14ac:dyDescent="0.25">
      <c r="A48" s="395">
        <v>38</v>
      </c>
      <c r="B48" s="395" t="s">
        <v>234</v>
      </c>
      <c r="C48" s="676" t="s">
        <v>235</v>
      </c>
      <c r="D48" s="677"/>
      <c r="E48" s="678"/>
      <c r="F48" s="398"/>
      <c r="G48" s="68">
        <f>F48-I48</f>
        <v>0</v>
      </c>
    </row>
    <row r="49" spans="1:7" x14ac:dyDescent="0.25">
      <c r="A49" s="395">
        <v>39</v>
      </c>
      <c r="B49" s="395" t="s">
        <v>236</v>
      </c>
      <c r="C49" s="676" t="s">
        <v>237</v>
      </c>
      <c r="D49" s="677"/>
      <c r="E49" s="678"/>
      <c r="F49" s="398">
        <v>0</v>
      </c>
      <c r="G49" s="68">
        <f t="shared" ref="G49:G53" si="3">F49-I49</f>
        <v>0</v>
      </c>
    </row>
    <row r="50" spans="1:7" x14ac:dyDescent="0.25">
      <c r="A50" s="395">
        <v>40</v>
      </c>
      <c r="B50" s="395" t="s">
        <v>238</v>
      </c>
      <c r="C50" s="676" t="s">
        <v>239</v>
      </c>
      <c r="D50" s="677"/>
      <c r="E50" s="678"/>
      <c r="F50" s="398">
        <v>0</v>
      </c>
      <c r="G50" s="68">
        <f t="shared" si="3"/>
        <v>0</v>
      </c>
    </row>
    <row r="51" spans="1:7" x14ac:dyDescent="0.25">
      <c r="A51" s="395">
        <v>41</v>
      </c>
      <c r="B51" s="395" t="s">
        <v>240</v>
      </c>
      <c r="C51" s="676" t="s">
        <v>241</v>
      </c>
      <c r="D51" s="677"/>
      <c r="E51" s="678"/>
      <c r="F51" s="398"/>
      <c r="G51" s="68">
        <f t="shared" si="3"/>
        <v>0</v>
      </c>
    </row>
    <row r="52" spans="1:7" x14ac:dyDescent="0.25">
      <c r="A52" s="395">
        <v>42</v>
      </c>
      <c r="B52" s="395" t="s">
        <v>242</v>
      </c>
      <c r="C52" s="676" t="s">
        <v>243</v>
      </c>
      <c r="D52" s="677"/>
      <c r="E52" s="678"/>
      <c r="F52" s="398">
        <v>0</v>
      </c>
      <c r="G52" s="68">
        <f t="shared" si="3"/>
        <v>0</v>
      </c>
    </row>
    <row r="53" spans="1:7" x14ac:dyDescent="0.25">
      <c r="A53" s="395">
        <v>43</v>
      </c>
      <c r="B53" s="395" t="s">
        <v>244</v>
      </c>
      <c r="C53" s="676" t="s">
        <v>563</v>
      </c>
      <c r="D53" s="677"/>
      <c r="E53" s="678"/>
      <c r="F53" s="398">
        <v>1404</v>
      </c>
      <c r="G53" s="68">
        <f t="shared" si="3"/>
        <v>1404</v>
      </c>
    </row>
    <row r="54" spans="1:7" x14ac:dyDescent="0.25">
      <c r="A54" s="395">
        <v>44</v>
      </c>
      <c r="B54" s="395" t="s">
        <v>245</v>
      </c>
      <c r="C54" s="676" t="s">
        <v>246</v>
      </c>
      <c r="D54" s="677"/>
      <c r="E54" s="678"/>
      <c r="F54" s="398">
        <v>2489</v>
      </c>
      <c r="G54" s="68">
        <v>-628</v>
      </c>
    </row>
    <row r="55" spans="1:7" x14ac:dyDescent="0.25">
      <c r="A55" s="395">
        <v>45</v>
      </c>
      <c r="B55" s="395" t="s">
        <v>247</v>
      </c>
      <c r="C55" s="676" t="s">
        <v>248</v>
      </c>
      <c r="D55" s="677"/>
      <c r="E55" s="678"/>
      <c r="F55" s="398">
        <v>2667</v>
      </c>
      <c r="G55" s="68">
        <v>-2021</v>
      </c>
    </row>
    <row r="56" spans="1:7" x14ac:dyDescent="0.25">
      <c r="A56" s="395">
        <v>46</v>
      </c>
      <c r="B56" s="395"/>
      <c r="C56" s="670" t="s">
        <v>249</v>
      </c>
      <c r="D56" s="671"/>
      <c r="E56" s="672"/>
      <c r="F56" s="399">
        <f>SUM(F45:F55)</f>
        <v>6560</v>
      </c>
      <c r="G56" s="72">
        <v>-1245</v>
      </c>
    </row>
    <row r="57" spans="1:7" x14ac:dyDescent="0.25">
      <c r="A57" s="393">
        <v>47</v>
      </c>
      <c r="B57" s="393"/>
      <c r="C57" s="673" t="s">
        <v>250</v>
      </c>
      <c r="D57" s="674"/>
      <c r="E57" s="675"/>
      <c r="F57" s="399">
        <f>F15+F16+F26+F32+F43+F56</f>
        <v>18674</v>
      </c>
      <c r="G57" s="72">
        <v>2797</v>
      </c>
    </row>
    <row r="58" spans="1:7" x14ac:dyDescent="0.25">
      <c r="F58" s="155"/>
    </row>
  </sheetData>
  <mergeCells count="47">
    <mergeCell ref="C11:E11"/>
    <mergeCell ref="C12:E12"/>
    <mergeCell ref="C24:E24"/>
    <mergeCell ref="C13:E13"/>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56:E56"/>
    <mergeCell ref="C57:E57"/>
    <mergeCell ref="C49:E49"/>
    <mergeCell ref="C50:E50"/>
    <mergeCell ref="C51:E51"/>
    <mergeCell ref="C52:E52"/>
    <mergeCell ref="C53:E53"/>
    <mergeCell ref="C54:E54"/>
    <mergeCell ref="C55:E55"/>
  </mergeCells>
  <pageMargins left="0.7" right="0.7" top="0.75" bottom="0.75" header="0.3" footer="0.3"/>
  <pageSetup scale="82"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
&amp;K0070C0r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Layout" topLeftCell="A7" zoomScaleNormal="100" workbookViewId="0">
      <selection activeCell="G16" sqref="G16"/>
    </sheetView>
  </sheetViews>
  <sheetFormatPr defaultColWidth="8.85546875" defaultRowHeight="15" x14ac:dyDescent="0.25"/>
  <cols>
    <col min="1" max="1" width="5.7109375" style="422" customWidth="1"/>
    <col min="2" max="2" width="7.7109375" style="422" customWidth="1"/>
    <col min="3" max="3" width="12.5703125" style="422" customWidth="1"/>
    <col min="4" max="4" width="16.28515625" style="422" customWidth="1"/>
    <col min="5" max="5" width="21.5703125" style="422" customWidth="1"/>
    <col min="6" max="6" width="9.7109375" style="422" bestFit="1" customWidth="1"/>
    <col min="7" max="7" width="11.7109375" style="173" customWidth="1"/>
    <col min="8" max="8" width="12" style="157" customWidth="1"/>
    <col min="9" max="16384" width="8.85546875" style="422"/>
  </cols>
  <sheetData>
    <row r="1" spans="1:8" x14ac:dyDescent="0.25">
      <c r="A1" s="174" t="s">
        <v>360</v>
      </c>
      <c r="B1" s="420"/>
      <c r="C1" s="420"/>
      <c r="D1" s="420"/>
      <c r="E1" s="420"/>
      <c r="F1" s="420"/>
      <c r="G1" s="421"/>
    </row>
    <row r="2" spans="1:8" x14ac:dyDescent="0.25">
      <c r="A2" s="423" t="s">
        <v>539</v>
      </c>
      <c r="B2" s="424"/>
      <c r="C2" s="424"/>
      <c r="D2" s="424"/>
      <c r="E2" s="424"/>
      <c r="F2" s="424"/>
      <c r="G2" s="323"/>
    </row>
    <row r="3" spans="1:8" x14ac:dyDescent="0.25">
      <c r="A3" s="425" t="s">
        <v>338</v>
      </c>
      <c r="B3" s="426"/>
      <c r="C3" s="426"/>
      <c r="D3" s="426"/>
      <c r="E3" s="426"/>
      <c r="F3" s="426"/>
      <c r="G3" s="324"/>
    </row>
    <row r="4" spans="1:8" x14ac:dyDescent="0.25">
      <c r="A4" s="223" t="s">
        <v>569</v>
      </c>
      <c r="B4" s="427"/>
      <c r="C4" s="427"/>
      <c r="D4" s="427"/>
      <c r="E4" s="427"/>
      <c r="F4" s="427"/>
      <c r="G4" s="369"/>
    </row>
    <row r="5" spans="1:8" x14ac:dyDescent="0.25">
      <c r="A5" s="356" t="s">
        <v>542</v>
      </c>
      <c r="B5" s="357"/>
      <c r="C5" s="357"/>
      <c r="D5" s="357"/>
      <c r="E5" s="357"/>
      <c r="F5" s="357"/>
      <c r="G5" s="358"/>
    </row>
    <row r="6" spans="1:8" x14ac:dyDescent="0.25">
      <c r="A6" s="370"/>
      <c r="B6" s="428"/>
      <c r="C6" s="429"/>
      <c r="D6" s="430"/>
      <c r="E6" s="431"/>
      <c r="F6" s="432" t="s">
        <v>568</v>
      </c>
      <c r="G6" s="432"/>
    </row>
    <row r="7" spans="1:8" x14ac:dyDescent="0.25">
      <c r="A7" s="372"/>
      <c r="B7" s="434"/>
      <c r="C7" s="450"/>
      <c r="D7" s="451"/>
      <c r="E7" s="452"/>
      <c r="F7" s="235" t="s">
        <v>574</v>
      </c>
      <c r="G7" s="235" t="s">
        <v>566</v>
      </c>
    </row>
    <row r="8" spans="1:8" x14ac:dyDescent="0.25">
      <c r="A8" s="233" t="s">
        <v>400</v>
      </c>
      <c r="B8" s="449" t="s">
        <v>143</v>
      </c>
      <c r="C8" s="435" t="s">
        <v>565</v>
      </c>
      <c r="D8" s="436"/>
      <c r="E8" s="437"/>
      <c r="F8" s="235" t="s">
        <v>575</v>
      </c>
      <c r="G8" s="233" t="s">
        <v>547</v>
      </c>
    </row>
    <row r="9" spans="1:8" x14ac:dyDescent="0.25">
      <c r="A9" s="233" t="s">
        <v>385</v>
      </c>
      <c r="B9" s="449" t="s">
        <v>385</v>
      </c>
      <c r="C9" s="435" t="s">
        <v>564</v>
      </c>
      <c r="D9" s="436"/>
      <c r="E9" s="437"/>
      <c r="F9" s="233" t="s">
        <v>567</v>
      </c>
      <c r="G9" s="233" t="s">
        <v>500</v>
      </c>
    </row>
    <row r="10" spans="1:8" x14ac:dyDescent="0.25">
      <c r="A10" s="360"/>
      <c r="B10" s="439"/>
      <c r="C10" s="440" t="s">
        <v>138</v>
      </c>
      <c r="D10" s="441"/>
      <c r="E10" s="442"/>
      <c r="F10" s="234" t="s">
        <v>386</v>
      </c>
      <c r="G10" s="234" t="s">
        <v>477</v>
      </c>
      <c r="H10" s="154"/>
    </row>
    <row r="11" spans="1:8" x14ac:dyDescent="0.25">
      <c r="A11" s="438">
        <v>25</v>
      </c>
      <c r="B11" s="432">
        <v>601</v>
      </c>
      <c r="C11" s="691" t="s">
        <v>341</v>
      </c>
      <c r="D11" s="691"/>
      <c r="E11" s="692"/>
      <c r="F11" s="14">
        <v>10343</v>
      </c>
      <c r="G11" s="447">
        <v>8800</v>
      </c>
    </row>
    <row r="12" spans="1:8" x14ac:dyDescent="0.25">
      <c r="A12" s="438">
        <v>26</v>
      </c>
      <c r="B12" s="233">
        <v>602</v>
      </c>
      <c r="C12" s="677" t="s">
        <v>194</v>
      </c>
      <c r="D12" s="677"/>
      <c r="E12" s="678"/>
      <c r="F12" s="14"/>
      <c r="G12" s="447">
        <f>F12-H12</f>
        <v>0</v>
      </c>
    </row>
    <row r="13" spans="1:8" x14ac:dyDescent="0.25">
      <c r="A13" s="438">
        <v>27</v>
      </c>
      <c r="B13" s="233">
        <v>603</v>
      </c>
      <c r="C13" s="677" t="s">
        <v>570</v>
      </c>
      <c r="D13" s="677"/>
      <c r="E13" s="678"/>
      <c r="F13" s="14"/>
      <c r="G13" s="180"/>
    </row>
    <row r="14" spans="1:8" x14ac:dyDescent="0.25">
      <c r="A14" s="438">
        <v>28</v>
      </c>
      <c r="B14" s="233">
        <v>604</v>
      </c>
      <c r="C14" s="677" t="s">
        <v>571</v>
      </c>
      <c r="D14" s="677"/>
      <c r="E14" s="678"/>
      <c r="F14" s="14"/>
      <c r="G14" s="180"/>
    </row>
    <row r="15" spans="1:8" x14ac:dyDescent="0.25">
      <c r="A15" s="438">
        <v>29</v>
      </c>
      <c r="B15" s="233">
        <v>605</v>
      </c>
      <c r="C15" s="677" t="s">
        <v>572</v>
      </c>
      <c r="D15" s="677"/>
      <c r="E15" s="678"/>
      <c r="F15" s="14"/>
      <c r="G15" s="180"/>
    </row>
    <row r="16" spans="1:8" x14ac:dyDescent="0.25">
      <c r="A16" s="438">
        <v>30</v>
      </c>
      <c r="B16" s="233">
        <v>606</v>
      </c>
      <c r="C16" s="403" t="s">
        <v>342</v>
      </c>
      <c r="D16" s="404"/>
      <c r="E16" s="405"/>
      <c r="F16" s="153"/>
      <c r="G16" s="448"/>
    </row>
    <row r="17" spans="1:8" x14ac:dyDescent="0.25">
      <c r="A17" s="438">
        <v>31</v>
      </c>
      <c r="B17" s="233">
        <v>607</v>
      </c>
      <c r="C17" s="677" t="s">
        <v>219</v>
      </c>
      <c r="D17" s="677"/>
      <c r="E17" s="678"/>
      <c r="F17" s="14"/>
      <c r="G17" s="180"/>
    </row>
    <row r="18" spans="1:8" x14ac:dyDescent="0.25">
      <c r="A18" s="438">
        <v>32</v>
      </c>
      <c r="B18" s="233">
        <v>608</v>
      </c>
      <c r="C18" s="677" t="s">
        <v>554</v>
      </c>
      <c r="D18" s="677"/>
      <c r="E18" s="678"/>
      <c r="F18" s="14"/>
      <c r="G18" s="180"/>
    </row>
    <row r="19" spans="1:8" x14ac:dyDescent="0.25">
      <c r="A19" s="438">
        <v>33</v>
      </c>
      <c r="B19" s="233">
        <v>609</v>
      </c>
      <c r="C19" s="677" t="s">
        <v>573</v>
      </c>
      <c r="D19" s="677"/>
      <c r="E19" s="678"/>
      <c r="F19" s="14"/>
      <c r="G19" s="180"/>
    </row>
    <row r="20" spans="1:8" x14ac:dyDescent="0.25">
      <c r="A20" s="438">
        <v>34</v>
      </c>
      <c r="B20" s="233" t="s">
        <v>245</v>
      </c>
      <c r="C20" s="677" t="s">
        <v>246</v>
      </c>
      <c r="D20" s="677"/>
      <c r="E20" s="678"/>
      <c r="F20" s="14">
        <v>2489</v>
      </c>
      <c r="G20" s="447">
        <v>-628</v>
      </c>
    </row>
    <row r="21" spans="1:8" x14ac:dyDescent="0.25">
      <c r="A21" s="438">
        <v>35</v>
      </c>
      <c r="B21" s="233" t="s">
        <v>339</v>
      </c>
      <c r="C21" s="677" t="s">
        <v>248</v>
      </c>
      <c r="D21" s="677"/>
      <c r="E21" s="678"/>
      <c r="F21" s="153"/>
      <c r="G21" s="448">
        <f>F21-H21</f>
        <v>0</v>
      </c>
    </row>
    <row r="22" spans="1:8" x14ac:dyDescent="0.25">
      <c r="A22" s="438">
        <v>36</v>
      </c>
      <c r="B22" s="234"/>
      <c r="C22" s="357"/>
      <c r="D22" s="357"/>
      <c r="E22" s="358"/>
      <c r="F22" s="153">
        <f>F16+F21</f>
        <v>0</v>
      </c>
      <c r="G22" s="448">
        <v>8172</v>
      </c>
    </row>
    <row r="23" spans="1:8" x14ac:dyDescent="0.25">
      <c r="A23" s="443">
        <v>37</v>
      </c>
      <c r="B23" s="172"/>
      <c r="C23" s="172" t="s">
        <v>340</v>
      </c>
      <c r="D23" s="172"/>
      <c r="E23" s="172"/>
      <c r="F23" s="172"/>
    </row>
    <row r="24" spans="1:8" x14ac:dyDescent="0.25">
      <c r="A24" s="685"/>
      <c r="B24" s="686"/>
      <c r="C24" s="686"/>
      <c r="D24" s="686"/>
      <c r="E24" s="686"/>
      <c r="F24" s="686"/>
      <c r="G24" s="687"/>
    </row>
    <row r="25" spans="1:8" x14ac:dyDescent="0.25">
      <c r="A25" s="688" t="s">
        <v>343</v>
      </c>
      <c r="B25" s="689"/>
      <c r="C25" s="689"/>
      <c r="D25" s="689"/>
      <c r="E25" s="689"/>
      <c r="F25" s="689"/>
      <c r="G25" s="690"/>
    </row>
    <row r="26" spans="1:8" s="455" customFormat="1" x14ac:dyDescent="0.25">
      <c r="A26" s="235" t="s">
        <v>400</v>
      </c>
      <c r="B26" s="438"/>
      <c r="C26" s="453"/>
      <c r="D26" s="433"/>
      <c r="E26" s="432"/>
      <c r="F26" s="438"/>
      <c r="G26" s="233"/>
      <c r="H26" s="454"/>
    </row>
    <row r="27" spans="1:8" s="455" customFormat="1" x14ac:dyDescent="0.25">
      <c r="A27" s="235" t="s">
        <v>385</v>
      </c>
      <c r="B27" s="320" t="s">
        <v>344</v>
      </c>
      <c r="C27" s="374"/>
      <c r="D27" s="211" t="s">
        <v>345</v>
      </c>
      <c r="E27" s="237" t="s">
        <v>346</v>
      </c>
      <c r="F27" s="211" t="s">
        <v>347</v>
      </c>
      <c r="G27" s="237" t="s">
        <v>348</v>
      </c>
      <c r="H27" s="454"/>
    </row>
    <row r="28" spans="1:8" x14ac:dyDescent="0.25">
      <c r="A28" s="179">
        <v>48</v>
      </c>
      <c r="B28" s="168" t="s">
        <v>935</v>
      </c>
      <c r="C28" s="168"/>
      <c r="D28" s="169"/>
      <c r="E28" s="13"/>
      <c r="F28" s="164">
        <v>2075.92</v>
      </c>
      <c r="G28" s="163">
        <f>D28+E28+F28</f>
        <v>2075.92</v>
      </c>
    </row>
    <row r="29" spans="1:8" x14ac:dyDescent="0.25">
      <c r="A29" s="180">
        <v>49</v>
      </c>
      <c r="B29" s="172" t="s">
        <v>936</v>
      </c>
      <c r="C29" s="172"/>
      <c r="D29" s="171"/>
      <c r="E29" s="13">
        <v>456</v>
      </c>
      <c r="F29" s="14"/>
      <c r="G29" s="163">
        <v>456</v>
      </c>
    </row>
    <row r="30" spans="1:8" x14ac:dyDescent="0.25">
      <c r="A30" s="180">
        <v>50</v>
      </c>
      <c r="B30" s="172"/>
      <c r="C30" s="172"/>
      <c r="D30" s="171"/>
      <c r="E30" s="13"/>
      <c r="F30" s="14"/>
      <c r="G30" s="163">
        <f t="shared" ref="G30:G36" si="0">D30+E30+F30</f>
        <v>0</v>
      </c>
    </row>
    <row r="31" spans="1:8" x14ac:dyDescent="0.25">
      <c r="A31" s="180">
        <v>51</v>
      </c>
      <c r="B31" s="172"/>
      <c r="C31" s="172"/>
      <c r="D31" s="171"/>
      <c r="E31" s="13"/>
      <c r="F31" s="14"/>
      <c r="G31" s="163">
        <f t="shared" si="0"/>
        <v>0</v>
      </c>
    </row>
    <row r="32" spans="1:8" x14ac:dyDescent="0.25">
      <c r="A32" s="180">
        <v>52</v>
      </c>
      <c r="B32" s="172"/>
      <c r="C32" s="172"/>
      <c r="D32" s="171"/>
      <c r="E32" s="13"/>
      <c r="F32" s="14"/>
      <c r="G32" s="163">
        <f t="shared" si="0"/>
        <v>0</v>
      </c>
    </row>
    <row r="33" spans="1:7" x14ac:dyDescent="0.25">
      <c r="A33" s="180">
        <v>53</v>
      </c>
      <c r="B33" s="172"/>
      <c r="C33" s="172"/>
      <c r="D33" s="171"/>
      <c r="E33" s="13"/>
      <c r="F33" s="14"/>
      <c r="G33" s="163">
        <f t="shared" si="0"/>
        <v>0</v>
      </c>
    </row>
    <row r="34" spans="1:7" x14ac:dyDescent="0.25">
      <c r="A34" s="180">
        <v>54</v>
      </c>
      <c r="B34" s="172"/>
      <c r="C34" s="172"/>
      <c r="D34" s="171"/>
      <c r="E34" s="13"/>
      <c r="F34" s="14"/>
      <c r="G34" s="163">
        <f t="shared" si="0"/>
        <v>0</v>
      </c>
    </row>
    <row r="35" spans="1:7" x14ac:dyDescent="0.25">
      <c r="A35" s="180">
        <v>55</v>
      </c>
      <c r="B35" s="172"/>
      <c r="C35" s="172"/>
      <c r="D35" s="171"/>
      <c r="E35" s="13"/>
      <c r="F35" s="14"/>
      <c r="G35" s="163">
        <f t="shared" si="0"/>
        <v>0</v>
      </c>
    </row>
    <row r="36" spans="1:7" x14ac:dyDescent="0.25">
      <c r="A36" s="180">
        <v>56</v>
      </c>
      <c r="B36" s="172"/>
      <c r="C36" s="172"/>
      <c r="D36" s="171"/>
      <c r="E36" s="13"/>
      <c r="F36" s="14"/>
      <c r="G36" s="163">
        <f t="shared" si="0"/>
        <v>0</v>
      </c>
    </row>
    <row r="37" spans="1:7" x14ac:dyDescent="0.25">
      <c r="A37" s="181">
        <v>57</v>
      </c>
      <c r="B37" s="444"/>
      <c r="C37" s="445"/>
      <c r="D37" s="16">
        <f>SUM(D28:D36)</f>
        <v>0</v>
      </c>
      <c r="E37" s="16">
        <f>SUM(E28:E36)</f>
        <v>456</v>
      </c>
      <c r="F37" s="16">
        <f>SUM(F28:F36)</f>
        <v>2075.92</v>
      </c>
      <c r="G37" s="16">
        <f>SUM(G28:G36)</f>
        <v>2531.92</v>
      </c>
    </row>
  </sheetData>
  <mergeCells count="12">
    <mergeCell ref="C17:E17"/>
    <mergeCell ref="C18:E18"/>
    <mergeCell ref="A24:G24"/>
    <mergeCell ref="A25:G25"/>
    <mergeCell ref="C11:E11"/>
    <mergeCell ref="C12:E12"/>
    <mergeCell ref="C13:E13"/>
    <mergeCell ref="C14:E14"/>
    <mergeCell ref="C15:E15"/>
    <mergeCell ref="C19:E19"/>
    <mergeCell ref="C20:E20"/>
    <mergeCell ref="C21:E21"/>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 Granville Centre Water Company&amp;R&amp;"Arial,Regular"&amp;10
Calendar year ending December 31, &amp;K0070C02015
r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view="pageLayout" zoomScaleNormal="100" workbookViewId="0">
      <selection activeCell="B40" sqref="B40"/>
    </sheetView>
  </sheetViews>
  <sheetFormatPr defaultColWidth="8.85546875" defaultRowHeight="15" x14ac:dyDescent="0.25"/>
  <cols>
    <col min="1" max="1" width="2.85546875" style="422" customWidth="1"/>
    <col min="2" max="2" width="13.28515625" style="422" customWidth="1"/>
    <col min="3" max="3" width="29.28515625" style="422" customWidth="1"/>
    <col min="4" max="4" width="26.7109375" style="422" customWidth="1"/>
    <col min="5" max="5" width="18" style="173" customWidth="1"/>
    <col min="6" max="16384" width="8.85546875" style="422"/>
  </cols>
  <sheetData>
    <row r="1" spans="1:5" x14ac:dyDescent="0.25">
      <c r="A1" s="315" t="s">
        <v>362</v>
      </c>
      <c r="B1" s="463"/>
      <c r="C1" s="463"/>
      <c r="D1" s="463"/>
      <c r="E1" s="464"/>
    </row>
    <row r="2" spans="1:5" x14ac:dyDescent="0.25">
      <c r="A2" s="425" t="s">
        <v>576</v>
      </c>
      <c r="B2" s="426"/>
      <c r="C2" s="426"/>
      <c r="D2" s="426"/>
      <c r="E2" s="324"/>
    </row>
    <row r="3" spans="1:5" x14ac:dyDescent="0.25">
      <c r="A3" s="444" t="s">
        <v>251</v>
      </c>
      <c r="B3" s="445"/>
      <c r="C3" s="445"/>
      <c r="D3" s="445"/>
      <c r="E3" s="446"/>
    </row>
    <row r="4" spans="1:5" x14ac:dyDescent="0.25">
      <c r="A4" s="461"/>
      <c r="B4" s="457" t="s">
        <v>252</v>
      </c>
      <c r="C4" s="458"/>
      <c r="D4" s="458" t="s">
        <v>253</v>
      </c>
      <c r="E4" s="459"/>
    </row>
    <row r="5" spans="1:5" x14ac:dyDescent="0.25">
      <c r="A5" s="179" t="s">
        <v>254</v>
      </c>
      <c r="B5" s="169" t="s">
        <v>823</v>
      </c>
      <c r="C5" s="170"/>
      <c r="D5" s="168" t="s">
        <v>821</v>
      </c>
      <c r="E5" s="170"/>
    </row>
    <row r="6" spans="1:5" x14ac:dyDescent="0.25">
      <c r="A6" s="180" t="s">
        <v>255</v>
      </c>
      <c r="B6" s="171" t="s">
        <v>822</v>
      </c>
      <c r="C6" s="173"/>
      <c r="D6" s="172" t="s">
        <v>828</v>
      </c>
    </row>
    <row r="7" spans="1:5" x14ac:dyDescent="0.25">
      <c r="A7" s="180" t="s">
        <v>256</v>
      </c>
      <c r="B7" s="513" t="s">
        <v>822</v>
      </c>
      <c r="C7" s="173"/>
      <c r="D7" s="513" t="s">
        <v>827</v>
      </c>
    </row>
    <row r="8" spans="1:5" x14ac:dyDescent="0.25">
      <c r="A8" s="180" t="s">
        <v>257</v>
      </c>
      <c r="B8" s="171" t="s">
        <v>824</v>
      </c>
      <c r="C8" s="173"/>
      <c r="D8" s="172"/>
    </row>
    <row r="9" spans="1:5" x14ac:dyDescent="0.25">
      <c r="A9" s="180" t="s">
        <v>258</v>
      </c>
      <c r="B9" s="171"/>
      <c r="C9" s="173"/>
      <c r="D9" s="172"/>
    </row>
    <row r="10" spans="1:5" x14ac:dyDescent="0.25">
      <c r="A10" s="180" t="s">
        <v>259</v>
      </c>
      <c r="B10" s="171"/>
      <c r="C10" s="173"/>
      <c r="D10" s="172"/>
    </row>
    <row r="11" spans="1:5" x14ac:dyDescent="0.25">
      <c r="A11" s="180" t="s">
        <v>260</v>
      </c>
      <c r="B11" s="171"/>
      <c r="C11" s="173"/>
      <c r="D11" s="172"/>
    </row>
    <row r="12" spans="1:5" x14ac:dyDescent="0.25">
      <c r="A12" s="180" t="s">
        <v>261</v>
      </c>
      <c r="B12" s="171"/>
      <c r="C12" s="173"/>
      <c r="D12" s="172"/>
    </row>
    <row r="13" spans="1:5" x14ac:dyDescent="0.25">
      <c r="A13" s="180" t="s">
        <v>262</v>
      </c>
      <c r="B13" s="171"/>
      <c r="C13" s="173"/>
      <c r="D13" s="172"/>
    </row>
    <row r="14" spans="1:5" x14ac:dyDescent="0.25">
      <c r="A14" s="181" t="s">
        <v>263</v>
      </c>
      <c r="B14" s="444"/>
      <c r="C14" s="446"/>
      <c r="D14" s="445"/>
      <c r="E14" s="446"/>
    </row>
    <row r="15" spans="1:5" x14ac:dyDescent="0.25">
      <c r="A15" s="370"/>
      <c r="B15" s="471" t="s">
        <v>264</v>
      </c>
      <c r="C15" s="476" t="s">
        <v>265</v>
      </c>
      <c r="D15" s="477"/>
      <c r="E15" s="475" t="s">
        <v>266</v>
      </c>
    </row>
    <row r="16" spans="1:5" x14ac:dyDescent="0.25">
      <c r="A16" s="169" t="s">
        <v>254</v>
      </c>
      <c r="B16" s="164" t="s">
        <v>825</v>
      </c>
      <c r="C16" s="621">
        <v>3927</v>
      </c>
      <c r="D16" s="170"/>
      <c r="E16" s="622">
        <v>1000</v>
      </c>
    </row>
    <row r="17" spans="1:5" x14ac:dyDescent="0.25">
      <c r="A17" s="171" t="s">
        <v>255</v>
      </c>
      <c r="B17" s="14" t="s">
        <v>826</v>
      </c>
      <c r="C17" s="623">
        <v>7641</v>
      </c>
      <c r="D17" s="173"/>
      <c r="E17" s="624">
        <v>35</v>
      </c>
    </row>
    <row r="18" spans="1:5" x14ac:dyDescent="0.25">
      <c r="A18" s="171" t="s">
        <v>256</v>
      </c>
      <c r="B18" s="14" t="s">
        <v>829</v>
      </c>
      <c r="C18" s="623">
        <v>11933</v>
      </c>
      <c r="D18" s="173"/>
      <c r="E18" s="624">
        <v>350</v>
      </c>
    </row>
    <row r="19" spans="1:5" x14ac:dyDescent="0.25">
      <c r="A19" s="171" t="s">
        <v>257</v>
      </c>
      <c r="B19" s="171" t="s">
        <v>830</v>
      </c>
      <c r="C19" s="623">
        <v>15311</v>
      </c>
      <c r="D19" s="173"/>
      <c r="E19" s="624">
        <v>375</v>
      </c>
    </row>
    <row r="20" spans="1:5" x14ac:dyDescent="0.25">
      <c r="A20" s="171" t="s">
        <v>258</v>
      </c>
      <c r="B20" s="171" t="s">
        <v>831</v>
      </c>
      <c r="C20" s="623">
        <v>18872</v>
      </c>
      <c r="D20" s="173"/>
      <c r="E20" s="624">
        <v>25</v>
      </c>
    </row>
    <row r="21" spans="1:5" x14ac:dyDescent="0.25">
      <c r="A21" s="171" t="s">
        <v>259</v>
      </c>
      <c r="B21" s="171"/>
      <c r="C21" s="171"/>
      <c r="D21" s="173"/>
    </row>
    <row r="22" spans="1:5" x14ac:dyDescent="0.25">
      <c r="A22" s="171" t="s">
        <v>260</v>
      </c>
      <c r="B22" s="171"/>
      <c r="C22" s="171"/>
      <c r="D22" s="173"/>
    </row>
    <row r="23" spans="1:5" x14ac:dyDescent="0.25">
      <c r="A23" s="171" t="s">
        <v>261</v>
      </c>
      <c r="B23" s="171"/>
      <c r="C23" s="171"/>
      <c r="D23" s="173"/>
    </row>
    <row r="24" spans="1:5" x14ac:dyDescent="0.25">
      <c r="A24" s="171" t="s">
        <v>262</v>
      </c>
      <c r="B24" s="171"/>
      <c r="C24" s="171"/>
      <c r="D24" s="173"/>
    </row>
    <row r="25" spans="1:5" x14ac:dyDescent="0.25">
      <c r="A25" s="444" t="s">
        <v>263</v>
      </c>
      <c r="B25" s="444"/>
      <c r="C25" s="444"/>
      <c r="D25" s="446"/>
      <c r="E25" s="446"/>
    </row>
    <row r="26" spans="1:5" x14ac:dyDescent="0.25">
      <c r="A26" s="466" t="s">
        <v>267</v>
      </c>
      <c r="B26" s="445"/>
      <c r="C26" s="445"/>
      <c r="D26" s="445"/>
      <c r="E26" s="467"/>
    </row>
    <row r="27" spans="1:5" x14ac:dyDescent="0.25">
      <c r="A27" s="456"/>
      <c r="B27" s="478" t="s">
        <v>252</v>
      </c>
      <c r="C27" s="479"/>
      <c r="D27" s="480" t="s">
        <v>253</v>
      </c>
      <c r="E27" s="481"/>
    </row>
    <row r="28" spans="1:5" x14ac:dyDescent="0.25">
      <c r="A28" s="179" t="s">
        <v>254</v>
      </c>
      <c r="B28" s="169" t="s">
        <v>824</v>
      </c>
      <c r="C28" s="168"/>
      <c r="D28" s="169" t="s">
        <v>832</v>
      </c>
      <c r="E28" s="170"/>
    </row>
    <row r="29" spans="1:5" x14ac:dyDescent="0.25">
      <c r="A29" s="180" t="s">
        <v>255</v>
      </c>
      <c r="B29" s="171"/>
      <c r="C29" s="172"/>
      <c r="D29" s="171"/>
    </row>
    <row r="30" spans="1:5" x14ac:dyDescent="0.25">
      <c r="A30" s="180" t="s">
        <v>256</v>
      </c>
      <c r="B30" s="110"/>
      <c r="C30" s="111"/>
      <c r="D30" s="110"/>
      <c r="E30" s="112"/>
    </row>
    <row r="31" spans="1:5" x14ac:dyDescent="0.25">
      <c r="A31" s="180" t="s">
        <v>257</v>
      </c>
      <c r="B31" s="110"/>
      <c r="C31" s="111"/>
      <c r="D31" s="110"/>
      <c r="E31" s="112"/>
    </row>
    <row r="32" spans="1:5" x14ac:dyDescent="0.25">
      <c r="A32" s="180" t="s">
        <v>258</v>
      </c>
      <c r="B32" s="110"/>
      <c r="C32" s="111"/>
      <c r="D32" s="110"/>
      <c r="E32" s="112"/>
    </row>
    <row r="33" spans="1:5" x14ac:dyDescent="0.25">
      <c r="A33" s="180" t="s">
        <v>259</v>
      </c>
      <c r="B33" s="110"/>
      <c r="C33" s="111"/>
      <c r="D33" s="110"/>
      <c r="E33" s="112"/>
    </row>
    <row r="34" spans="1:5" x14ac:dyDescent="0.25">
      <c r="A34" s="180" t="s">
        <v>260</v>
      </c>
      <c r="B34" s="110"/>
      <c r="C34" s="111"/>
      <c r="D34" s="110"/>
      <c r="E34" s="112"/>
    </row>
    <row r="35" spans="1:5" x14ac:dyDescent="0.25">
      <c r="A35" s="180" t="s">
        <v>261</v>
      </c>
      <c r="B35" s="110"/>
      <c r="C35" s="111"/>
      <c r="D35" s="110"/>
      <c r="E35" s="112"/>
    </row>
    <row r="36" spans="1:5" x14ac:dyDescent="0.25">
      <c r="A36" s="180" t="s">
        <v>262</v>
      </c>
      <c r="B36" s="110"/>
      <c r="C36" s="111"/>
      <c r="D36" s="110"/>
      <c r="E36" s="112"/>
    </row>
    <row r="37" spans="1:5" x14ac:dyDescent="0.25">
      <c r="A37" s="181" t="s">
        <v>263</v>
      </c>
      <c r="B37" s="113"/>
      <c r="C37" s="114"/>
      <c r="D37" s="113"/>
      <c r="E37" s="115"/>
    </row>
    <row r="38" spans="1:5" ht="14.45" customHeight="1" x14ac:dyDescent="0.25">
      <c r="A38" s="461"/>
      <c r="B38" s="433" t="s">
        <v>269</v>
      </c>
      <c r="C38" s="473" t="s">
        <v>270</v>
      </c>
      <c r="D38" s="474" t="s">
        <v>268</v>
      </c>
      <c r="E38" s="242" t="s">
        <v>266</v>
      </c>
    </row>
    <row r="39" spans="1:5" s="455" customFormat="1" x14ac:dyDescent="0.25">
      <c r="A39" s="370" t="s">
        <v>254</v>
      </c>
      <c r="B39" s="462" t="s">
        <v>833</v>
      </c>
      <c r="C39" s="370" t="s">
        <v>834</v>
      </c>
      <c r="D39" s="625">
        <v>19603</v>
      </c>
      <c r="E39" s="626">
        <v>411</v>
      </c>
    </row>
    <row r="40" spans="1:5" s="455" customFormat="1" x14ac:dyDescent="0.25">
      <c r="A40" s="372" t="s">
        <v>255</v>
      </c>
      <c r="B40" s="322"/>
      <c r="C40" s="372"/>
      <c r="D40" s="369"/>
      <c r="E40" s="372"/>
    </row>
    <row r="41" spans="1:5" s="455" customFormat="1" x14ac:dyDescent="0.25">
      <c r="A41" s="372" t="s">
        <v>256</v>
      </c>
      <c r="B41" s="322"/>
      <c r="C41" s="372"/>
      <c r="D41" s="369"/>
      <c r="E41" s="372"/>
    </row>
    <row r="42" spans="1:5" s="455" customFormat="1" x14ac:dyDescent="0.25">
      <c r="A42" s="180" t="s">
        <v>257</v>
      </c>
      <c r="B42" s="171"/>
      <c r="C42" s="180"/>
      <c r="D42" s="173"/>
      <c r="E42" s="180"/>
    </row>
    <row r="43" spans="1:5" x14ac:dyDescent="0.25">
      <c r="A43" s="180" t="s">
        <v>258</v>
      </c>
      <c r="B43" s="171"/>
      <c r="C43" s="180"/>
      <c r="D43" s="173"/>
      <c r="E43" s="180"/>
    </row>
    <row r="44" spans="1:5" x14ac:dyDescent="0.25">
      <c r="A44" s="180" t="s">
        <v>259</v>
      </c>
      <c r="B44" s="171"/>
      <c r="C44" s="180"/>
      <c r="D44" s="173"/>
      <c r="E44" s="180"/>
    </row>
    <row r="45" spans="1:5" x14ac:dyDescent="0.25">
      <c r="A45" s="180" t="s">
        <v>260</v>
      </c>
      <c r="B45" s="171"/>
      <c r="C45" s="180"/>
      <c r="D45" s="173"/>
      <c r="E45" s="180"/>
    </row>
    <row r="46" spans="1:5" x14ac:dyDescent="0.25">
      <c r="A46" s="180" t="s">
        <v>261</v>
      </c>
      <c r="B46" s="171"/>
      <c r="C46" s="180"/>
      <c r="D46" s="173"/>
      <c r="E46" s="180"/>
    </row>
    <row r="47" spans="1:5" x14ac:dyDescent="0.25">
      <c r="A47" s="180" t="s">
        <v>262</v>
      </c>
      <c r="B47" s="171"/>
      <c r="C47" s="180"/>
      <c r="D47" s="173"/>
      <c r="E47" s="180"/>
    </row>
    <row r="48" spans="1:5" x14ac:dyDescent="0.25">
      <c r="A48" s="181" t="s">
        <v>263</v>
      </c>
      <c r="B48" s="444"/>
      <c r="C48" s="445"/>
      <c r="D48" s="446"/>
      <c r="E48" s="181"/>
    </row>
    <row r="49" spans="2:2" x14ac:dyDescent="0.25">
      <c r="B49" t="s">
        <v>577</v>
      </c>
    </row>
  </sheetData>
  <pageMargins left="0.7" right="0.7" top="0.75" bottom="0.75" header="0.3" footer="0.3"/>
  <pageSetup scale="96" orientation="portrait" r:id="rId1"/>
  <headerFooter differentFirst="1">
    <oddHeader xml:space="preserve">&amp;L
Annual report of &amp;K0070C0Name Water Company&amp;R
Year Ending December 31, &amp;K0070C0year&amp;K01+000 </oddHeader>
    <firstHeader xml:space="preserve">&amp;L&amp;"Arial,Regular"&amp;10
Annual Return of Granville Centre Water Company&amp;K0070C0r &amp;R&amp;"Arial,Regular"&amp;10
Calendar year ending December 31, &amp;K0070C02015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view="pageLayout" zoomScaleNormal="100" workbookViewId="0">
      <selection activeCell="A13" sqref="A13"/>
    </sheetView>
  </sheetViews>
  <sheetFormatPr defaultRowHeight="15" x14ac:dyDescent="0.25"/>
  <cols>
    <col min="1" max="1" width="31.140625" customWidth="1"/>
    <col min="2" max="2" width="31.28515625" customWidth="1"/>
    <col min="3" max="3" width="13.85546875" customWidth="1"/>
    <col min="4" max="4" width="12.5703125" style="3" bestFit="1" customWidth="1"/>
  </cols>
  <sheetData>
    <row r="1" spans="1:4" x14ac:dyDescent="0.25">
      <c r="A1" s="174" t="s">
        <v>363</v>
      </c>
      <c r="B1" s="418"/>
      <c r="C1" s="418"/>
      <c r="D1" s="175"/>
    </row>
    <row r="2" spans="1:4" x14ac:dyDescent="0.25">
      <c r="A2" s="376" t="s">
        <v>578</v>
      </c>
      <c r="B2" s="309"/>
      <c r="C2" s="309"/>
      <c r="D2" s="310"/>
    </row>
    <row r="3" spans="1:4" x14ac:dyDescent="0.25">
      <c r="A3" s="223" t="s">
        <v>579</v>
      </c>
      <c r="B3" s="359"/>
      <c r="C3" s="359"/>
      <c r="D3" s="224"/>
    </row>
    <row r="4" spans="1:4" x14ac:dyDescent="0.25">
      <c r="A4" s="223" t="s">
        <v>580</v>
      </c>
      <c r="B4" s="359"/>
      <c r="C4" s="359"/>
      <c r="D4" s="224"/>
    </row>
    <row r="5" spans="1:4" x14ac:dyDescent="0.25">
      <c r="A5" s="378" t="s">
        <v>581</v>
      </c>
      <c r="B5" s="379"/>
      <c r="C5" s="379"/>
      <c r="D5" s="380"/>
    </row>
    <row r="6" spans="1:4" x14ac:dyDescent="0.25">
      <c r="A6" s="378" t="s">
        <v>582</v>
      </c>
      <c r="B6" s="379"/>
      <c r="C6" s="379"/>
      <c r="D6" s="380"/>
    </row>
    <row r="7" spans="1:4" x14ac:dyDescent="0.25">
      <c r="A7" s="378"/>
      <c r="B7" s="379"/>
      <c r="C7" s="379"/>
      <c r="D7" s="380"/>
    </row>
    <row r="8" spans="1:4" x14ac:dyDescent="0.25">
      <c r="A8" s="378" t="s">
        <v>839</v>
      </c>
      <c r="B8" s="379"/>
      <c r="C8" s="379"/>
      <c r="D8" s="380"/>
    </row>
    <row r="9" spans="1:4" x14ac:dyDescent="0.25">
      <c r="A9" s="378" t="s">
        <v>840</v>
      </c>
      <c r="B9" s="379"/>
      <c r="C9" s="379"/>
      <c r="D9" s="380"/>
    </row>
    <row r="10" spans="1:4" x14ac:dyDescent="0.25">
      <c r="A10" s="378" t="s">
        <v>841</v>
      </c>
      <c r="B10" s="379"/>
      <c r="C10" s="379"/>
      <c r="D10" s="380"/>
    </row>
    <row r="11" spans="1:4" x14ac:dyDescent="0.25">
      <c r="A11" s="378"/>
      <c r="B11" s="379"/>
      <c r="C11" s="379"/>
      <c r="D11" s="380"/>
    </row>
    <row r="12" spans="1:4" x14ac:dyDescent="0.25">
      <c r="A12" s="378" t="s">
        <v>842</v>
      </c>
      <c r="B12" s="379"/>
      <c r="C12" s="379"/>
      <c r="D12" s="380"/>
    </row>
    <row r="13" spans="1:4" x14ac:dyDescent="0.25">
      <c r="A13" s="353" t="s">
        <v>843</v>
      </c>
      <c r="B13" s="354"/>
      <c r="C13" s="354"/>
      <c r="D13" s="355"/>
    </row>
    <row r="14" spans="1:4" x14ac:dyDescent="0.25">
      <c r="A14" s="48" t="s">
        <v>271</v>
      </c>
      <c r="B14" s="109"/>
      <c r="C14" s="109"/>
      <c r="D14" s="49"/>
    </row>
    <row r="15" spans="1:4" ht="14.45" customHeight="1" x14ac:dyDescent="0.25">
      <c r="A15" s="228" t="s">
        <v>252</v>
      </c>
      <c r="B15" s="610" t="s">
        <v>264</v>
      </c>
      <c r="C15" s="229" t="s">
        <v>265</v>
      </c>
      <c r="D15" s="245" t="s">
        <v>266</v>
      </c>
    </row>
    <row r="16" spans="1:4" x14ac:dyDescent="0.25">
      <c r="A16" s="36" t="s">
        <v>835</v>
      </c>
      <c r="B16" s="36" t="s">
        <v>825</v>
      </c>
      <c r="C16" s="627">
        <v>3927</v>
      </c>
      <c r="D16" s="163">
        <v>1000</v>
      </c>
    </row>
    <row r="17" spans="1:4" x14ac:dyDescent="0.25">
      <c r="A17" s="39" t="s">
        <v>836</v>
      </c>
      <c r="B17" s="39" t="s">
        <v>837</v>
      </c>
      <c r="C17" s="628">
        <v>7641</v>
      </c>
      <c r="D17" s="13">
        <v>35.25</v>
      </c>
    </row>
    <row r="18" spans="1:4" x14ac:dyDescent="0.25">
      <c r="A18" s="39" t="s">
        <v>836</v>
      </c>
      <c r="B18" s="39" t="s">
        <v>829</v>
      </c>
      <c r="C18" s="628">
        <v>11933</v>
      </c>
      <c r="D18" s="39">
        <v>350</v>
      </c>
    </row>
    <row r="19" spans="1:4" x14ac:dyDescent="0.25">
      <c r="A19" s="39" t="s">
        <v>835</v>
      </c>
      <c r="B19" s="39" t="s">
        <v>830</v>
      </c>
      <c r="C19" s="628">
        <v>15311</v>
      </c>
      <c r="D19" s="39">
        <v>375</v>
      </c>
    </row>
    <row r="20" spans="1:4" x14ac:dyDescent="0.25">
      <c r="A20" s="39"/>
      <c r="B20" s="39"/>
      <c r="C20" s="3"/>
      <c r="D20" s="39"/>
    </row>
    <row r="21" spans="1:4" x14ac:dyDescent="0.25">
      <c r="A21" s="39"/>
      <c r="B21" s="39"/>
      <c r="C21" s="3"/>
      <c r="D21" s="39"/>
    </row>
    <row r="22" spans="1:4" x14ac:dyDescent="0.25">
      <c r="A22" s="40" t="s">
        <v>348</v>
      </c>
      <c r="B22" s="40"/>
      <c r="C22" s="44"/>
      <c r="D22" s="116">
        <v>1760</v>
      </c>
    </row>
    <row r="23" spans="1:4" x14ac:dyDescent="0.25">
      <c r="A23" s="11" t="s">
        <v>274</v>
      </c>
      <c r="B23" s="2"/>
      <c r="C23" s="2"/>
    </row>
    <row r="24" spans="1:4" x14ac:dyDescent="0.25">
      <c r="A24" s="11"/>
      <c r="B24" s="2"/>
      <c r="C24" s="2"/>
    </row>
    <row r="25" spans="1:4" x14ac:dyDescent="0.25">
      <c r="A25" s="11"/>
      <c r="B25" s="2"/>
      <c r="C25" s="2"/>
    </row>
    <row r="26" spans="1:4" x14ac:dyDescent="0.25">
      <c r="A26" s="11"/>
      <c r="B26" s="2"/>
      <c r="C26" s="2"/>
    </row>
    <row r="27" spans="1:4" x14ac:dyDescent="0.25">
      <c r="A27" s="11"/>
      <c r="B27" s="2"/>
      <c r="C27" s="2"/>
    </row>
    <row r="28" spans="1:4" x14ac:dyDescent="0.25">
      <c r="A28" s="11"/>
      <c r="B28" s="2"/>
      <c r="C28" s="2"/>
    </row>
    <row r="29" spans="1:4" x14ac:dyDescent="0.25">
      <c r="A29" s="11"/>
      <c r="B29" s="2"/>
      <c r="C29" s="2"/>
    </row>
    <row r="30" spans="1:4" x14ac:dyDescent="0.25">
      <c r="A30" s="11"/>
      <c r="B30" s="2"/>
      <c r="C30" s="2"/>
    </row>
    <row r="31" spans="1:4" x14ac:dyDescent="0.25">
      <c r="A31" s="11"/>
      <c r="B31" s="2"/>
      <c r="C31" s="2"/>
    </row>
    <row r="32" spans="1:4" x14ac:dyDescent="0.25">
      <c r="A32" s="11"/>
      <c r="B32" s="2"/>
      <c r="C32" s="2"/>
    </row>
    <row r="33" spans="1:4" x14ac:dyDescent="0.25">
      <c r="A33" s="11"/>
      <c r="B33" s="2"/>
      <c r="C33" s="2"/>
    </row>
    <row r="34" spans="1:4" ht="14.45" customHeight="1" x14ac:dyDescent="0.25">
      <c r="A34" s="378" t="s">
        <v>583</v>
      </c>
      <c r="B34" s="379"/>
      <c r="C34" s="379"/>
      <c r="D34" s="380"/>
    </row>
    <row r="35" spans="1:4" x14ac:dyDescent="0.25">
      <c r="A35" s="378" t="s">
        <v>584</v>
      </c>
      <c r="B35" s="379"/>
      <c r="C35" s="379"/>
      <c r="D35" s="380"/>
    </row>
    <row r="36" spans="1:4" x14ac:dyDescent="0.25">
      <c r="A36" s="378"/>
      <c r="B36" s="379"/>
      <c r="C36" s="379"/>
      <c r="D36" s="380"/>
    </row>
    <row r="37" spans="1:4" x14ac:dyDescent="0.25">
      <c r="A37" s="11" t="s">
        <v>838</v>
      </c>
      <c r="B37" s="2"/>
      <c r="C37" s="2"/>
    </row>
    <row r="38" spans="1:4" x14ac:dyDescent="0.25">
      <c r="A38" s="11"/>
      <c r="B38" s="2"/>
      <c r="C38" s="2"/>
    </row>
    <row r="39" spans="1:4" x14ac:dyDescent="0.25">
      <c r="A39" s="11"/>
      <c r="B39" s="2"/>
      <c r="C39" s="2"/>
    </row>
    <row r="40" spans="1:4" x14ac:dyDescent="0.25">
      <c r="A40" s="11"/>
      <c r="B40" s="2"/>
      <c r="C40" s="2"/>
    </row>
    <row r="41" spans="1:4" x14ac:dyDescent="0.25">
      <c r="A41" s="43"/>
      <c r="B41" s="46"/>
      <c r="C41" s="46"/>
      <c r="D41" s="44"/>
    </row>
    <row r="42" spans="1:4" x14ac:dyDescent="0.25">
      <c r="A42" s="444" t="s">
        <v>585</v>
      </c>
      <c r="B42" s="46"/>
      <c r="C42" s="46"/>
      <c r="D42"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&amp;K0070C0Company Name - Water &amp;R&amp;"Arial,Regular"&amp;10
Calendar year ending December 31, &amp;K0070C0year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Layout" topLeftCell="A26" zoomScaleNormal="100" zoomScaleSheetLayoutView="100" workbookViewId="0">
      <selection activeCell="A39" sqref="A39"/>
    </sheetView>
  </sheetViews>
  <sheetFormatPr defaultColWidth="8.85546875" defaultRowHeight="15" x14ac:dyDescent="0.25"/>
  <cols>
    <col min="1" max="1" width="18.7109375" style="422" customWidth="1"/>
    <col min="2" max="2" width="17.140625" style="422" customWidth="1"/>
    <col min="3" max="3" width="15.28515625" style="422" customWidth="1"/>
    <col min="4" max="4" width="12.7109375" style="422" customWidth="1"/>
    <col min="5" max="5" width="14.28515625" style="422" customWidth="1"/>
    <col min="6" max="6" width="10.7109375" style="422" customWidth="1"/>
    <col min="7" max="16384" width="8.85546875" style="422"/>
  </cols>
  <sheetData>
    <row r="1" spans="1:6" x14ac:dyDescent="0.25">
      <c r="A1" s="174" t="s">
        <v>791</v>
      </c>
      <c r="B1" s="420"/>
      <c r="C1" s="420"/>
      <c r="D1" s="420"/>
      <c r="E1" s="420"/>
      <c r="F1" s="421"/>
    </row>
    <row r="2" spans="1:6" x14ac:dyDescent="0.25">
      <c r="A2" s="376" t="s">
        <v>599</v>
      </c>
      <c r="B2" s="485"/>
      <c r="C2" s="485"/>
      <c r="D2" s="485"/>
      <c r="E2" s="485"/>
      <c r="F2" s="486"/>
    </row>
    <row r="3" spans="1:6" x14ac:dyDescent="0.25">
      <c r="A3" s="483" t="s">
        <v>275</v>
      </c>
      <c r="B3" s="484"/>
      <c r="C3" s="484"/>
      <c r="D3" s="484"/>
      <c r="E3" s="484"/>
      <c r="F3" s="467"/>
    </row>
    <row r="4" spans="1:6" x14ac:dyDescent="0.25">
      <c r="A4" s="472"/>
      <c r="B4" s="475" t="s">
        <v>590</v>
      </c>
      <c r="C4" s="475" t="s">
        <v>586</v>
      </c>
      <c r="D4" s="475" t="s">
        <v>588</v>
      </c>
      <c r="E4" s="472"/>
      <c r="F4" s="472"/>
    </row>
    <row r="5" spans="1:6" x14ac:dyDescent="0.25">
      <c r="A5" s="487" t="s">
        <v>252</v>
      </c>
      <c r="B5" s="487" t="s">
        <v>591</v>
      </c>
      <c r="C5" s="487" t="s">
        <v>587</v>
      </c>
      <c r="D5" s="487" t="s">
        <v>589</v>
      </c>
      <c r="E5" s="487" t="s">
        <v>268</v>
      </c>
      <c r="F5" s="487" t="s">
        <v>266</v>
      </c>
    </row>
    <row r="6" spans="1:6" x14ac:dyDescent="0.25">
      <c r="A6" s="180" t="s">
        <v>844</v>
      </c>
      <c r="B6" s="180" t="s">
        <v>845</v>
      </c>
      <c r="C6" s="180" t="s">
        <v>846</v>
      </c>
      <c r="D6" s="180" t="s">
        <v>849</v>
      </c>
      <c r="E6" s="180">
        <v>1910</v>
      </c>
      <c r="F6" s="180"/>
    </row>
    <row r="7" spans="1:6" x14ac:dyDescent="0.25">
      <c r="A7" s="180" t="s">
        <v>844</v>
      </c>
      <c r="B7" s="180" t="s">
        <v>847</v>
      </c>
      <c r="C7" s="180" t="s">
        <v>848</v>
      </c>
      <c r="D7" s="180" t="s">
        <v>850</v>
      </c>
      <c r="E7" s="180">
        <v>1910</v>
      </c>
      <c r="F7" s="180"/>
    </row>
    <row r="8" spans="1:6" x14ac:dyDescent="0.25">
      <c r="A8" s="180" t="s">
        <v>844</v>
      </c>
      <c r="B8" s="180" t="s">
        <v>851</v>
      </c>
      <c r="C8" s="180" t="s">
        <v>852</v>
      </c>
      <c r="D8" s="180" t="s">
        <v>849</v>
      </c>
      <c r="E8" s="180">
        <v>1910</v>
      </c>
      <c r="F8" s="180"/>
    </row>
    <row r="9" spans="1:6" x14ac:dyDescent="0.25">
      <c r="A9" s="180" t="s">
        <v>853</v>
      </c>
      <c r="B9" s="180" t="s">
        <v>854</v>
      </c>
      <c r="C9" s="180" t="s">
        <v>852</v>
      </c>
      <c r="D9" s="180" t="s">
        <v>849</v>
      </c>
      <c r="E9" s="180">
        <v>1937</v>
      </c>
      <c r="F9" s="180">
        <v>204.89</v>
      </c>
    </row>
    <row r="10" spans="1:6" x14ac:dyDescent="0.25">
      <c r="A10" s="180" t="s">
        <v>844</v>
      </c>
      <c r="B10" s="180" t="s">
        <v>855</v>
      </c>
      <c r="C10" s="180" t="s">
        <v>856</v>
      </c>
      <c r="D10" s="180" t="s">
        <v>849</v>
      </c>
      <c r="E10" s="180">
        <v>1950</v>
      </c>
      <c r="F10" s="180">
        <v>1462.5</v>
      </c>
    </row>
    <row r="11" spans="1:6" x14ac:dyDescent="0.25">
      <c r="A11" s="181" t="s">
        <v>259</v>
      </c>
      <c r="B11" s="181"/>
      <c r="C11" s="181"/>
      <c r="D11" s="181"/>
      <c r="E11" s="181"/>
      <c r="F11" s="181"/>
    </row>
    <row r="12" spans="1:6" x14ac:dyDescent="0.25">
      <c r="A12" s="171"/>
      <c r="B12" s="172"/>
      <c r="C12" s="172"/>
      <c r="D12" s="172"/>
      <c r="E12" s="172"/>
      <c r="F12" s="173"/>
    </row>
    <row r="13" spans="1:6" x14ac:dyDescent="0.25">
      <c r="A13" s="171" t="s">
        <v>277</v>
      </c>
      <c r="B13" s="172"/>
      <c r="C13" s="172"/>
      <c r="D13" s="172"/>
      <c r="E13" s="172"/>
      <c r="F13" s="173"/>
    </row>
    <row r="14" spans="1:6" x14ac:dyDescent="0.25">
      <c r="A14" s="171" t="s">
        <v>857</v>
      </c>
      <c r="B14" s="172"/>
      <c r="C14" s="172"/>
      <c r="D14" s="172"/>
      <c r="E14" s="172"/>
      <c r="F14" s="173"/>
    </row>
    <row r="15" spans="1:6" x14ac:dyDescent="0.25">
      <c r="A15" s="171"/>
      <c r="B15" s="172"/>
      <c r="C15" s="172"/>
      <c r="D15" s="172"/>
      <c r="E15" s="172"/>
      <c r="F15" s="173"/>
    </row>
    <row r="16" spans="1:6" x14ac:dyDescent="0.25">
      <c r="A16" s="171"/>
      <c r="B16" s="172"/>
      <c r="C16" s="172"/>
      <c r="D16" s="172"/>
      <c r="E16" s="172"/>
      <c r="F16" s="173"/>
    </row>
    <row r="17" spans="1:6" x14ac:dyDescent="0.25">
      <c r="A17" s="171"/>
      <c r="B17" s="172"/>
      <c r="C17" s="172"/>
      <c r="D17" s="172"/>
      <c r="E17" s="172"/>
      <c r="F17" s="173"/>
    </row>
    <row r="18" spans="1:6" x14ac:dyDescent="0.25">
      <c r="A18" s="171"/>
      <c r="B18" s="172"/>
      <c r="C18" s="172"/>
      <c r="D18" s="172"/>
      <c r="E18" s="172"/>
      <c r="F18" s="173"/>
    </row>
    <row r="19" spans="1:6" x14ac:dyDescent="0.25">
      <c r="A19" s="444"/>
      <c r="B19" s="445"/>
      <c r="C19" s="445"/>
      <c r="D19" s="445"/>
      <c r="E19" s="445"/>
      <c r="F19" s="446"/>
    </row>
    <row r="20" spans="1:6" x14ac:dyDescent="0.25">
      <c r="A20" s="483" t="s">
        <v>278</v>
      </c>
      <c r="B20" s="484"/>
      <c r="C20" s="484"/>
      <c r="D20" s="484"/>
      <c r="E20" s="484"/>
      <c r="F20" s="467"/>
    </row>
    <row r="21" spans="1:6" ht="14.45" customHeight="1" x14ac:dyDescent="0.25">
      <c r="A21" s="428"/>
      <c r="B21" s="350"/>
      <c r="C21" s="352"/>
      <c r="D21" s="238" t="s">
        <v>593</v>
      </c>
      <c r="E21" s="472"/>
      <c r="F21" s="472"/>
    </row>
    <row r="22" spans="1:6" ht="14.45" customHeight="1" x14ac:dyDescent="0.25">
      <c r="A22" s="434"/>
      <c r="B22" s="382" t="s">
        <v>598</v>
      </c>
      <c r="C22" s="384"/>
      <c r="D22" s="239" t="s">
        <v>594</v>
      </c>
      <c r="E22" s="488" t="s">
        <v>596</v>
      </c>
      <c r="F22" s="449"/>
    </row>
    <row r="23" spans="1:6" x14ac:dyDescent="0.25">
      <c r="A23" s="487" t="s">
        <v>252</v>
      </c>
      <c r="B23" s="385" t="s">
        <v>592</v>
      </c>
      <c r="C23" s="387"/>
      <c r="D23" s="240" t="s">
        <v>595</v>
      </c>
      <c r="E23" s="487" t="s">
        <v>597</v>
      </c>
      <c r="F23" s="487" t="s">
        <v>266</v>
      </c>
    </row>
    <row r="24" spans="1:6" x14ac:dyDescent="0.25">
      <c r="A24" s="180" t="s">
        <v>844</v>
      </c>
      <c r="B24" s="171" t="s">
        <v>858</v>
      </c>
      <c r="C24" s="170"/>
      <c r="D24" s="629">
        <v>55400</v>
      </c>
      <c r="E24" s="179">
        <v>1910</v>
      </c>
      <c r="F24" s="179">
        <v>2500</v>
      </c>
    </row>
    <row r="25" spans="1:6" x14ac:dyDescent="0.25">
      <c r="A25" s="180" t="s">
        <v>272</v>
      </c>
      <c r="B25" s="171"/>
      <c r="C25" s="173"/>
      <c r="D25" s="172"/>
      <c r="E25" s="180"/>
      <c r="F25" s="180"/>
    </row>
    <row r="26" spans="1:6" x14ac:dyDescent="0.25">
      <c r="A26" s="180" t="s">
        <v>273</v>
      </c>
      <c r="B26" s="171"/>
      <c r="C26" s="173"/>
      <c r="D26" s="172"/>
      <c r="E26" s="180"/>
      <c r="F26" s="180"/>
    </row>
    <row r="27" spans="1:6" x14ac:dyDescent="0.25">
      <c r="A27" s="180" t="s">
        <v>257</v>
      </c>
      <c r="B27" s="171"/>
      <c r="C27" s="173"/>
      <c r="D27" s="172"/>
      <c r="E27" s="180"/>
      <c r="F27" s="180"/>
    </row>
    <row r="28" spans="1:6" x14ac:dyDescent="0.25">
      <c r="A28" s="180" t="s">
        <v>258</v>
      </c>
      <c r="B28" s="171"/>
      <c r="C28" s="173"/>
      <c r="D28" s="172"/>
      <c r="E28" s="180"/>
      <c r="F28" s="180"/>
    </row>
    <row r="29" spans="1:6" x14ac:dyDescent="0.25">
      <c r="A29" s="181" t="s">
        <v>259</v>
      </c>
      <c r="B29" s="444"/>
      <c r="C29" s="446"/>
      <c r="D29" s="445"/>
      <c r="E29" s="181"/>
      <c r="F29" s="181"/>
    </row>
    <row r="30" spans="1:6" x14ac:dyDescent="0.25">
      <c r="A30" s="171"/>
      <c r="B30" s="172"/>
      <c r="C30" s="172"/>
      <c r="D30" s="172"/>
      <c r="E30" s="172"/>
      <c r="F30" s="173"/>
    </row>
    <row r="31" spans="1:6" x14ac:dyDescent="0.25">
      <c r="A31" s="171"/>
      <c r="B31" s="172"/>
      <c r="C31" s="172"/>
      <c r="D31" s="172"/>
      <c r="E31" s="172"/>
      <c r="F31" s="173"/>
    </row>
    <row r="32" spans="1:6" x14ac:dyDescent="0.25">
      <c r="A32" s="223" t="s">
        <v>600</v>
      </c>
      <c r="B32" s="427"/>
      <c r="C32" s="427"/>
      <c r="D32" s="427"/>
      <c r="E32" s="427"/>
      <c r="F32" s="369"/>
    </row>
    <row r="33" spans="1:6" x14ac:dyDescent="0.25">
      <c r="A33" s="521" t="s">
        <v>774</v>
      </c>
      <c r="B33" s="427"/>
      <c r="C33" s="427"/>
      <c r="D33" s="427"/>
      <c r="E33" s="427"/>
      <c r="F33" s="369"/>
    </row>
    <row r="34" spans="1:6" x14ac:dyDescent="0.25">
      <c r="A34" s="521" t="s">
        <v>775</v>
      </c>
      <c r="B34" s="427"/>
      <c r="C34" s="427"/>
      <c r="D34" s="427"/>
      <c r="E34" s="427"/>
      <c r="F34" s="369"/>
    </row>
    <row r="35" spans="1:6" x14ac:dyDescent="0.25">
      <c r="A35" s="11" t="s">
        <v>776</v>
      </c>
      <c r="B35" s="172"/>
      <c r="C35" s="172"/>
      <c r="D35" s="172"/>
      <c r="E35" s="172"/>
      <c r="F35" s="173"/>
    </row>
    <row r="36" spans="1:6" x14ac:dyDescent="0.25">
      <c r="A36" s="171"/>
      <c r="B36" s="172"/>
      <c r="C36" s="172"/>
      <c r="D36" s="172"/>
      <c r="E36" s="172"/>
      <c r="F36" s="173"/>
    </row>
    <row r="37" spans="1:6" x14ac:dyDescent="0.25">
      <c r="A37" s="171" t="s">
        <v>859</v>
      </c>
      <c r="B37" s="172"/>
      <c r="C37" s="172"/>
      <c r="D37" s="172"/>
      <c r="E37" s="172"/>
      <c r="F37" s="173"/>
    </row>
    <row r="38" spans="1:6" x14ac:dyDescent="0.25">
      <c r="A38" s="171" t="s">
        <v>860</v>
      </c>
      <c r="B38" s="172"/>
      <c r="C38" s="172"/>
      <c r="D38" s="172"/>
      <c r="E38" s="172"/>
      <c r="F38" s="173"/>
    </row>
    <row r="39" spans="1:6" x14ac:dyDescent="0.25">
      <c r="A39" s="171" t="s">
        <v>861</v>
      </c>
      <c r="B39" s="172"/>
      <c r="C39" s="172"/>
      <c r="D39" s="172"/>
      <c r="E39" s="172"/>
      <c r="F39" s="173"/>
    </row>
    <row r="40" spans="1:6" x14ac:dyDescent="0.25">
      <c r="A40" s="171"/>
      <c r="B40" s="172"/>
      <c r="C40" s="172"/>
      <c r="D40" s="172"/>
      <c r="E40" s="172"/>
      <c r="F40" s="173"/>
    </row>
    <row r="41" spans="1:6" x14ac:dyDescent="0.25">
      <c r="A41" s="171"/>
      <c r="B41" s="172"/>
      <c r="C41" s="172"/>
      <c r="D41" s="172"/>
      <c r="E41" s="172"/>
      <c r="F41" s="173"/>
    </row>
    <row r="42" spans="1:6" x14ac:dyDescent="0.25">
      <c r="A42" s="171"/>
      <c r="B42" s="172"/>
      <c r="C42" s="172"/>
      <c r="D42" s="172"/>
      <c r="E42" s="172"/>
      <c r="F42" s="173"/>
    </row>
    <row r="43" spans="1:6" x14ac:dyDescent="0.25">
      <c r="A43" s="171"/>
      <c r="B43" s="172"/>
      <c r="C43" s="172"/>
      <c r="D43" s="172"/>
      <c r="E43" s="172"/>
      <c r="F43" s="173"/>
    </row>
    <row r="44" spans="1:6" x14ac:dyDescent="0.25">
      <c r="A44" s="171"/>
      <c r="B44" s="172"/>
      <c r="C44" s="172"/>
      <c r="D44" s="172"/>
      <c r="E44" s="172"/>
      <c r="F44" s="173"/>
    </row>
    <row r="45" spans="1:6" x14ac:dyDescent="0.25">
      <c r="A45" s="171"/>
      <c r="B45" s="172"/>
      <c r="C45" s="172"/>
      <c r="D45" s="172"/>
      <c r="E45" s="172"/>
      <c r="F45" s="173"/>
    </row>
    <row r="46" spans="1:6" x14ac:dyDescent="0.25">
      <c r="A46" s="171"/>
      <c r="B46" s="172"/>
      <c r="C46" s="172"/>
      <c r="D46" s="172"/>
      <c r="E46" s="172"/>
      <c r="F46" s="173"/>
    </row>
    <row r="47" spans="1:6" x14ac:dyDescent="0.25">
      <c r="A47" s="43" t="s">
        <v>601</v>
      </c>
      <c r="B47" s="445"/>
      <c r="C47" s="445"/>
      <c r="D47" s="445"/>
      <c r="E47" s="445"/>
      <c r="F47" s="446"/>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&amp;K0070C0GranvilleCentre Water Company &amp;R&amp;"Arial,Regular"&amp;10
Calendar year ending December 31,2015
&amp;K0070C0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Layout" topLeftCell="A21" zoomScaleNormal="100" workbookViewId="0">
      <selection activeCell="H32" sqref="H32"/>
    </sheetView>
  </sheetViews>
  <sheetFormatPr defaultColWidth="8.85546875" defaultRowHeight="15" x14ac:dyDescent="0.25"/>
  <cols>
    <col min="1" max="1" width="5.140625" style="422" customWidth="1"/>
    <col min="2" max="2" width="8.85546875" style="422"/>
    <col min="3" max="3" width="13.5703125" style="422" customWidth="1"/>
    <col min="4" max="4" width="12.28515625" style="422" customWidth="1"/>
    <col min="5" max="5" width="10.7109375" style="422" customWidth="1"/>
    <col min="6" max="6" width="16.28515625" style="422" customWidth="1"/>
    <col min="7" max="7" width="10.5703125" style="422" customWidth="1"/>
    <col min="8" max="8" width="12.7109375" style="422" customWidth="1"/>
    <col min="9" max="16384" width="8.85546875" style="422"/>
  </cols>
  <sheetData>
    <row r="1" spans="1:8" ht="14.45" customHeight="1" x14ac:dyDescent="0.25">
      <c r="A1" s="315" t="s">
        <v>364</v>
      </c>
      <c r="B1" s="468"/>
      <c r="C1" s="468"/>
      <c r="D1" s="468"/>
      <c r="E1" s="468"/>
      <c r="F1" s="468"/>
      <c r="G1" s="468"/>
      <c r="H1" s="469"/>
    </row>
    <row r="2" spans="1:8" ht="14.45" customHeight="1" x14ac:dyDescent="0.25">
      <c r="A2" s="220" t="s">
        <v>602</v>
      </c>
      <c r="B2" s="495"/>
      <c r="C2" s="495"/>
      <c r="D2" s="495"/>
      <c r="E2" s="495"/>
      <c r="F2" s="495"/>
      <c r="G2" s="495"/>
      <c r="H2" s="496"/>
    </row>
    <row r="3" spans="1:8" x14ac:dyDescent="0.25">
      <c r="A3" s="223" t="s">
        <v>615</v>
      </c>
      <c r="B3" s="427"/>
      <c r="C3" s="427"/>
      <c r="D3" s="427"/>
      <c r="E3" s="427"/>
      <c r="F3" s="427"/>
      <c r="G3" s="427"/>
      <c r="H3" s="369"/>
    </row>
    <row r="4" spans="1:8" x14ac:dyDescent="0.25">
      <c r="A4" s="223" t="s">
        <v>616</v>
      </c>
      <c r="B4" s="427"/>
      <c r="C4" s="427"/>
      <c r="D4" s="427"/>
      <c r="E4" s="427"/>
      <c r="F4" s="427"/>
      <c r="G4" s="427"/>
      <c r="H4" s="369"/>
    </row>
    <row r="5" spans="1:8" x14ac:dyDescent="0.25">
      <c r="A5" s="489" t="s">
        <v>617</v>
      </c>
      <c r="B5" s="491"/>
      <c r="C5" s="491"/>
      <c r="D5" s="491"/>
      <c r="E5" s="491"/>
      <c r="F5" s="491"/>
      <c r="G5" s="491"/>
      <c r="H5" s="492"/>
    </row>
    <row r="6" spans="1:8" x14ac:dyDescent="0.25">
      <c r="A6" s="490"/>
      <c r="B6" s="491"/>
      <c r="C6" s="491"/>
      <c r="D6" s="491"/>
      <c r="E6" s="491"/>
      <c r="F6" s="491"/>
      <c r="G6" s="491"/>
      <c r="H6" s="492"/>
    </row>
    <row r="7" spans="1:8" x14ac:dyDescent="0.25">
      <c r="A7" s="490"/>
      <c r="B7" s="491" t="s">
        <v>862</v>
      </c>
      <c r="C7" s="491"/>
      <c r="D7" s="491"/>
      <c r="E7" s="491"/>
      <c r="F7" s="491"/>
      <c r="G7" s="491"/>
      <c r="H7" s="492"/>
    </row>
    <row r="8" spans="1:8" x14ac:dyDescent="0.25">
      <c r="A8" s="490"/>
      <c r="B8" s="491"/>
      <c r="C8" s="491"/>
      <c r="D8" s="491"/>
      <c r="E8" s="491"/>
      <c r="F8" s="491"/>
      <c r="G8" s="491"/>
      <c r="H8" s="492"/>
    </row>
    <row r="9" spans="1:8" x14ac:dyDescent="0.25">
      <c r="A9" s="490"/>
      <c r="B9" s="491"/>
      <c r="C9" s="491"/>
      <c r="D9" s="491"/>
      <c r="E9" s="491"/>
      <c r="F9" s="491"/>
      <c r="G9" s="491"/>
      <c r="H9" s="492"/>
    </row>
    <row r="10" spans="1:8" x14ac:dyDescent="0.25">
      <c r="A10" s="490"/>
      <c r="B10" s="491"/>
      <c r="C10" s="491"/>
      <c r="D10" s="491"/>
      <c r="E10" s="491"/>
      <c r="F10" s="491"/>
      <c r="G10" s="491"/>
      <c r="H10" s="492"/>
    </row>
    <row r="11" spans="1:8" x14ac:dyDescent="0.25">
      <c r="A11" s="490"/>
      <c r="B11" s="491"/>
      <c r="C11" s="491"/>
      <c r="D11" s="491"/>
      <c r="E11" s="491"/>
      <c r="F11" s="491"/>
      <c r="G11" s="491"/>
      <c r="H11" s="492"/>
    </row>
    <row r="12" spans="1:8" x14ac:dyDescent="0.25">
      <c r="A12" s="171" t="s">
        <v>279</v>
      </c>
      <c r="B12" s="172"/>
      <c r="C12" s="2" t="s">
        <v>621</v>
      </c>
      <c r="D12" s="172"/>
      <c r="E12" s="172"/>
      <c r="F12" s="172"/>
      <c r="G12" s="172"/>
      <c r="H12" s="173"/>
    </row>
    <row r="13" spans="1:8" x14ac:dyDescent="0.25">
      <c r="A13" s="171" t="s">
        <v>280</v>
      </c>
      <c r="B13" s="172"/>
      <c r="C13" s="2" t="s">
        <v>621</v>
      </c>
      <c r="D13" s="172"/>
      <c r="E13" s="172"/>
      <c r="F13" s="172"/>
      <c r="G13" s="172"/>
      <c r="H13" s="173"/>
    </row>
    <row r="14" spans="1:8" x14ac:dyDescent="0.25">
      <c r="A14" s="171" t="s">
        <v>281</v>
      </c>
      <c r="B14" s="172"/>
      <c r="C14" s="172"/>
      <c r="D14" s="172"/>
      <c r="E14" s="2" t="s">
        <v>621</v>
      </c>
      <c r="F14" s="172"/>
      <c r="G14" s="172"/>
      <c r="H14" s="173"/>
    </row>
    <row r="15" spans="1:8" x14ac:dyDescent="0.25">
      <c r="A15" s="444"/>
      <c r="B15" s="445"/>
      <c r="C15" s="445"/>
      <c r="D15" s="445"/>
      <c r="E15" s="445"/>
      <c r="F15" s="445"/>
      <c r="G15" s="445"/>
      <c r="H15" s="446"/>
    </row>
    <row r="16" spans="1:8" ht="14.45" customHeight="1" x14ac:dyDescent="0.25">
      <c r="A16" s="419" t="s">
        <v>282</v>
      </c>
      <c r="B16" s="493"/>
      <c r="C16" s="493"/>
      <c r="D16" s="493"/>
      <c r="E16" s="493"/>
      <c r="F16" s="493"/>
      <c r="G16" s="493"/>
      <c r="H16" s="494"/>
    </row>
    <row r="17" spans="1:8" ht="14.45" customHeight="1" x14ac:dyDescent="0.25">
      <c r="A17" s="388"/>
      <c r="B17" s="430"/>
      <c r="C17" s="430"/>
      <c r="D17" s="431"/>
      <c r="E17" s="472"/>
      <c r="F17" s="475" t="s">
        <v>565</v>
      </c>
      <c r="G17" s="475" t="s">
        <v>596</v>
      </c>
      <c r="H17" s="472"/>
    </row>
    <row r="18" spans="1:8" x14ac:dyDescent="0.25">
      <c r="A18" s="460"/>
      <c r="B18" s="386" t="s">
        <v>252</v>
      </c>
      <c r="C18" s="441"/>
      <c r="D18" s="442"/>
      <c r="E18" s="487" t="s">
        <v>322</v>
      </c>
      <c r="F18" s="487" t="s">
        <v>618</v>
      </c>
      <c r="G18" s="487" t="s">
        <v>619</v>
      </c>
      <c r="H18" s="487" t="s">
        <v>266</v>
      </c>
    </row>
    <row r="19" spans="1:8" x14ac:dyDescent="0.25">
      <c r="A19" s="179" t="s">
        <v>276</v>
      </c>
      <c r="B19" s="169" t="s">
        <v>863</v>
      </c>
      <c r="C19" s="168"/>
      <c r="D19" s="170"/>
      <c r="E19" s="179" t="s">
        <v>864</v>
      </c>
      <c r="F19" s="179" t="s">
        <v>866</v>
      </c>
      <c r="G19" s="630">
        <v>40053</v>
      </c>
      <c r="H19" s="179">
        <v>1881</v>
      </c>
    </row>
    <row r="20" spans="1:8" x14ac:dyDescent="0.25">
      <c r="A20" s="180" t="s">
        <v>272</v>
      </c>
      <c r="B20" s="171"/>
      <c r="C20" s="172"/>
      <c r="D20" s="173"/>
      <c r="E20" s="180" t="s">
        <v>865</v>
      </c>
      <c r="F20" s="180"/>
      <c r="G20" s="180"/>
      <c r="H20" s="180"/>
    </row>
    <row r="21" spans="1:8" x14ac:dyDescent="0.25">
      <c r="A21" s="180" t="s">
        <v>273</v>
      </c>
      <c r="B21" s="171"/>
      <c r="C21" s="172"/>
      <c r="D21" s="173"/>
      <c r="E21" s="180"/>
      <c r="F21" s="180"/>
      <c r="G21" s="180"/>
      <c r="H21" s="180"/>
    </row>
    <row r="22" spans="1:8" x14ac:dyDescent="0.25">
      <c r="A22" s="180" t="s">
        <v>257</v>
      </c>
      <c r="B22" s="171"/>
      <c r="C22" s="172"/>
      <c r="D22" s="173"/>
      <c r="E22" s="180"/>
      <c r="F22" s="180"/>
      <c r="G22" s="180"/>
      <c r="H22" s="180"/>
    </row>
    <row r="23" spans="1:8" x14ac:dyDescent="0.25">
      <c r="A23" s="180" t="s">
        <v>258</v>
      </c>
      <c r="B23" s="171"/>
      <c r="C23" s="172"/>
      <c r="D23" s="173"/>
      <c r="E23" s="180"/>
      <c r="F23" s="180"/>
      <c r="G23" s="180"/>
      <c r="H23" s="180"/>
    </row>
    <row r="24" spans="1:8" x14ac:dyDescent="0.25">
      <c r="A24" s="180" t="s">
        <v>259</v>
      </c>
      <c r="B24" s="171"/>
      <c r="C24" s="172"/>
      <c r="D24" s="173"/>
      <c r="E24" s="180"/>
      <c r="F24" s="180"/>
      <c r="G24" s="180"/>
      <c r="H24" s="180"/>
    </row>
    <row r="25" spans="1:8" x14ac:dyDescent="0.25">
      <c r="A25" s="180" t="s">
        <v>260</v>
      </c>
      <c r="B25" s="171"/>
      <c r="C25" s="172"/>
      <c r="D25" s="173"/>
      <c r="E25" s="180"/>
      <c r="F25" s="180"/>
      <c r="G25" s="180"/>
      <c r="H25" s="180"/>
    </row>
    <row r="26" spans="1:8" x14ac:dyDescent="0.25">
      <c r="A26" s="180" t="s">
        <v>261</v>
      </c>
      <c r="B26" s="171"/>
      <c r="C26" s="172"/>
      <c r="D26" s="173"/>
      <c r="E26" s="180"/>
      <c r="F26" s="180"/>
      <c r="G26" s="180"/>
      <c r="H26" s="180"/>
    </row>
    <row r="27" spans="1:8" x14ac:dyDescent="0.25">
      <c r="A27" s="180" t="s">
        <v>262</v>
      </c>
      <c r="B27" s="171"/>
      <c r="C27" s="172"/>
      <c r="D27" s="173"/>
      <c r="E27" s="180"/>
      <c r="F27" s="180"/>
      <c r="G27" s="180"/>
      <c r="H27" s="180"/>
    </row>
    <row r="28" spans="1:8" x14ac:dyDescent="0.25">
      <c r="A28" s="181" t="s">
        <v>263</v>
      </c>
      <c r="B28" s="444"/>
      <c r="C28" s="445"/>
      <c r="D28" s="446"/>
      <c r="E28" s="181"/>
      <c r="F28" s="181"/>
      <c r="G28" s="181"/>
      <c r="H28" s="181"/>
    </row>
    <row r="29" spans="1:8" s="455" customFormat="1" ht="14.45" customHeight="1" x14ac:dyDescent="0.25">
      <c r="A29" s="370"/>
      <c r="B29" s="236" t="s">
        <v>145</v>
      </c>
      <c r="C29" s="236" t="s">
        <v>604</v>
      </c>
      <c r="D29" s="236" t="s">
        <v>606</v>
      </c>
      <c r="E29" s="236" t="s">
        <v>608</v>
      </c>
      <c r="F29" s="236" t="s">
        <v>613</v>
      </c>
      <c r="G29" s="432"/>
      <c r="H29" s="236" t="s">
        <v>610</v>
      </c>
    </row>
    <row r="30" spans="1:8" s="455" customFormat="1" x14ac:dyDescent="0.25">
      <c r="A30" s="372"/>
      <c r="B30" s="235" t="s">
        <v>603</v>
      </c>
      <c r="C30" s="235" t="s">
        <v>605</v>
      </c>
      <c r="D30" s="235" t="s">
        <v>607</v>
      </c>
      <c r="E30" s="235" t="s">
        <v>609</v>
      </c>
      <c r="F30" s="235" t="s">
        <v>614</v>
      </c>
      <c r="G30" s="235" t="s">
        <v>612</v>
      </c>
      <c r="H30" s="235" t="s">
        <v>611</v>
      </c>
    </row>
    <row r="31" spans="1:8" x14ac:dyDescent="0.25">
      <c r="A31" s="179" t="s">
        <v>276</v>
      </c>
      <c r="B31" s="179"/>
      <c r="C31" s="179"/>
      <c r="D31" s="179"/>
      <c r="E31" s="179"/>
      <c r="F31" s="179"/>
      <c r="G31" s="179" t="s">
        <v>867</v>
      </c>
      <c r="H31" s="179" t="s">
        <v>869</v>
      </c>
    </row>
    <row r="32" spans="1:8" x14ac:dyDescent="0.25">
      <c r="A32" s="180" t="s">
        <v>272</v>
      </c>
      <c r="B32" s="180"/>
      <c r="C32" s="180"/>
      <c r="D32" s="180"/>
      <c r="E32" s="180"/>
      <c r="F32" s="180"/>
      <c r="G32" s="180" t="s">
        <v>868</v>
      </c>
      <c r="H32" s="180"/>
    </row>
    <row r="33" spans="1:8" x14ac:dyDescent="0.25">
      <c r="A33" s="180" t="s">
        <v>273</v>
      </c>
      <c r="B33" s="180"/>
      <c r="C33" s="180"/>
      <c r="D33" s="180"/>
      <c r="E33" s="180"/>
      <c r="F33" s="180"/>
      <c r="G33" s="180"/>
      <c r="H33" s="180"/>
    </row>
    <row r="34" spans="1:8" x14ac:dyDescent="0.25">
      <c r="A34" s="180" t="s">
        <v>257</v>
      </c>
      <c r="B34" s="180"/>
      <c r="C34" s="180"/>
      <c r="D34" s="180"/>
      <c r="E34" s="180"/>
      <c r="F34" s="180"/>
      <c r="G34" s="180"/>
      <c r="H34" s="180"/>
    </row>
    <row r="35" spans="1:8" x14ac:dyDescent="0.25">
      <c r="A35" s="180" t="s">
        <v>258</v>
      </c>
      <c r="B35" s="180"/>
      <c r="C35" s="180"/>
      <c r="D35" s="180"/>
      <c r="E35" s="180"/>
      <c r="F35" s="180"/>
      <c r="G35" s="180"/>
      <c r="H35" s="180"/>
    </row>
    <row r="36" spans="1:8" x14ac:dyDescent="0.25">
      <c r="A36" s="180" t="s">
        <v>259</v>
      </c>
      <c r="B36" s="180"/>
      <c r="C36" s="180"/>
      <c r="D36" s="180"/>
      <c r="E36" s="180"/>
      <c r="F36" s="180"/>
      <c r="G36" s="180"/>
      <c r="H36" s="180"/>
    </row>
    <row r="37" spans="1:8" x14ac:dyDescent="0.25">
      <c r="A37" s="180" t="s">
        <v>260</v>
      </c>
      <c r="B37" s="180"/>
      <c r="C37" s="180"/>
      <c r="D37" s="180"/>
      <c r="E37" s="180"/>
      <c r="F37" s="180"/>
      <c r="G37" s="180"/>
      <c r="H37" s="180"/>
    </row>
    <row r="38" spans="1:8" x14ac:dyDescent="0.25">
      <c r="A38" s="180" t="s">
        <v>261</v>
      </c>
      <c r="B38" s="180"/>
      <c r="C38" s="180"/>
      <c r="D38" s="180"/>
      <c r="E38" s="180"/>
      <c r="F38" s="180"/>
      <c r="G38" s="180"/>
      <c r="H38" s="180"/>
    </row>
    <row r="39" spans="1:8" x14ac:dyDescent="0.25">
      <c r="A39" s="180" t="s">
        <v>262</v>
      </c>
      <c r="B39" s="180"/>
      <c r="C39" s="180"/>
      <c r="D39" s="180"/>
      <c r="E39" s="180"/>
      <c r="F39" s="180"/>
      <c r="G39" s="180"/>
      <c r="H39" s="180"/>
    </row>
    <row r="40" spans="1:8" x14ac:dyDescent="0.25">
      <c r="A40" s="181" t="s">
        <v>263</v>
      </c>
      <c r="B40" s="181"/>
      <c r="C40" s="181"/>
      <c r="D40" s="181"/>
      <c r="E40" s="181"/>
      <c r="F40" s="181"/>
      <c r="G40" s="181"/>
      <c r="H40" s="181"/>
    </row>
    <row r="41" spans="1:8" x14ac:dyDescent="0.25">
      <c r="A41" s="171"/>
      <c r="B41" s="172"/>
      <c r="C41" s="172"/>
      <c r="D41" s="172"/>
      <c r="E41" s="172"/>
      <c r="F41" s="172"/>
      <c r="G41" s="172"/>
      <c r="H41" s="173"/>
    </row>
    <row r="42" spans="1:8" x14ac:dyDescent="0.25">
      <c r="A42" s="11" t="s">
        <v>601</v>
      </c>
      <c r="B42" s="172"/>
      <c r="C42" s="172"/>
      <c r="D42" s="172"/>
      <c r="E42" s="172"/>
      <c r="F42" s="172"/>
      <c r="G42" s="172"/>
      <c r="H42" s="173"/>
    </row>
    <row r="43" spans="1:8" x14ac:dyDescent="0.25">
      <c r="A43" s="444"/>
      <c r="B43" s="445"/>
      <c r="C43" s="445"/>
      <c r="D43" s="445"/>
      <c r="E43" s="445"/>
      <c r="F43" s="445"/>
      <c r="G43" s="445"/>
      <c r="H43" s="446"/>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 &amp;K0070C02015
r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Layout" zoomScaleNormal="100" workbookViewId="0">
      <selection activeCell="B32" sqref="B32"/>
    </sheetView>
  </sheetViews>
  <sheetFormatPr defaultColWidth="8.85546875" defaultRowHeight="15" x14ac:dyDescent="0.25"/>
  <cols>
    <col min="1" max="1" width="3.7109375" style="422" customWidth="1"/>
    <col min="2" max="2" width="15.140625" style="422" customWidth="1"/>
    <col min="3" max="3" width="10.7109375" style="422" customWidth="1"/>
    <col min="4" max="4" width="12.5703125" style="422" customWidth="1"/>
    <col min="5" max="5" width="11.28515625" style="422" customWidth="1"/>
    <col min="6" max="6" width="10.7109375" style="422" customWidth="1"/>
    <col min="7" max="7" width="12.7109375" style="422" customWidth="1"/>
    <col min="8" max="8" width="13.5703125" style="422" customWidth="1"/>
    <col min="9" max="16384" width="8.85546875" style="422"/>
  </cols>
  <sheetData>
    <row r="1" spans="1:8" ht="14.45" customHeight="1" x14ac:dyDescent="0.25">
      <c r="A1" s="576" t="s">
        <v>365</v>
      </c>
      <c r="B1" s="498"/>
      <c r="C1" s="498"/>
      <c r="D1" s="498"/>
      <c r="E1" s="498"/>
      <c r="F1" s="498"/>
      <c r="G1" s="498"/>
      <c r="H1" s="499"/>
    </row>
    <row r="2" spans="1:8" x14ac:dyDescent="0.25">
      <c r="A2" s="425" t="s">
        <v>620</v>
      </c>
      <c r="B2" s="500"/>
      <c r="C2" s="500"/>
      <c r="D2" s="500"/>
      <c r="E2" s="500"/>
      <c r="F2" s="500"/>
      <c r="G2" s="500"/>
      <c r="H2" s="501"/>
    </row>
    <row r="3" spans="1:8" x14ac:dyDescent="0.25">
      <c r="A3" s="425"/>
      <c r="B3" s="495"/>
      <c r="C3" s="495"/>
      <c r="D3" s="495"/>
      <c r="E3" s="495"/>
      <c r="F3" s="495"/>
      <c r="G3" s="495"/>
      <c r="H3" s="496"/>
    </row>
    <row r="4" spans="1:8" x14ac:dyDescent="0.25">
      <c r="A4" s="171" t="s">
        <v>283</v>
      </c>
      <c r="B4" s="172"/>
      <c r="C4" s="172" t="s">
        <v>621</v>
      </c>
      <c r="D4" s="172"/>
      <c r="E4" s="172"/>
      <c r="F4" s="172"/>
      <c r="G4" s="172"/>
      <c r="H4" s="173"/>
    </row>
    <row r="5" spans="1:8" x14ac:dyDescent="0.25">
      <c r="A5" s="171"/>
      <c r="B5" s="172"/>
      <c r="C5" s="172"/>
      <c r="D5" s="172"/>
      <c r="E5" s="172"/>
      <c r="F5" s="172"/>
      <c r="G5" s="172"/>
      <c r="H5" s="173"/>
    </row>
    <row r="6" spans="1:8" x14ac:dyDescent="0.25">
      <c r="A6" s="444"/>
      <c r="B6" s="445"/>
      <c r="C6" s="445"/>
      <c r="D6" s="445"/>
      <c r="E6" s="445"/>
      <c r="F6" s="445"/>
      <c r="G6" s="445"/>
      <c r="H6" s="446"/>
    </row>
    <row r="7" spans="1:8" x14ac:dyDescent="0.25">
      <c r="A7" s="483" t="s">
        <v>284</v>
      </c>
      <c r="B7" s="484"/>
      <c r="C7" s="484"/>
      <c r="D7" s="484"/>
      <c r="E7" s="484"/>
      <c r="F7" s="484"/>
      <c r="G7" s="484"/>
      <c r="H7" s="467"/>
    </row>
    <row r="8" spans="1:8" ht="14.45" customHeight="1" x14ac:dyDescent="0.25">
      <c r="A8" s="370"/>
      <c r="B8" s="462"/>
      <c r="C8" s="464"/>
      <c r="D8" s="257" t="s">
        <v>565</v>
      </c>
      <c r="E8" s="323"/>
      <c r="F8" s="236" t="s">
        <v>596</v>
      </c>
      <c r="G8" s="236" t="s">
        <v>623</v>
      </c>
      <c r="H8" s="432"/>
    </row>
    <row r="9" spans="1:8" x14ac:dyDescent="0.25">
      <c r="A9" s="360"/>
      <c r="B9" s="320" t="s">
        <v>252</v>
      </c>
      <c r="C9" s="375"/>
      <c r="D9" s="320" t="s">
        <v>618</v>
      </c>
      <c r="E9" s="375"/>
      <c r="F9" s="237" t="s">
        <v>619</v>
      </c>
      <c r="G9" s="237" t="s">
        <v>624</v>
      </c>
      <c r="H9" s="237" t="s">
        <v>266</v>
      </c>
    </row>
    <row r="10" spans="1:8" x14ac:dyDescent="0.25">
      <c r="A10" s="179" t="s">
        <v>276</v>
      </c>
      <c r="B10" s="169"/>
      <c r="C10" s="170"/>
      <c r="D10" s="169"/>
      <c r="E10" s="170"/>
      <c r="F10" s="179"/>
      <c r="G10" s="179"/>
      <c r="H10" s="179"/>
    </row>
    <row r="11" spans="1:8" x14ac:dyDescent="0.25">
      <c r="A11" s="180" t="s">
        <v>272</v>
      </c>
      <c r="B11" s="171" t="s">
        <v>873</v>
      </c>
      <c r="C11" s="173"/>
      <c r="D11" s="171"/>
      <c r="E11" s="173"/>
      <c r="F11" s="180"/>
      <c r="G11" s="180"/>
      <c r="H11" s="180"/>
    </row>
    <row r="12" spans="1:8" x14ac:dyDescent="0.25">
      <c r="A12" s="181" t="s">
        <v>273</v>
      </c>
      <c r="B12" s="444"/>
      <c r="C12" s="446"/>
      <c r="D12" s="444"/>
      <c r="E12" s="446"/>
      <c r="F12" s="181"/>
      <c r="G12" s="181"/>
      <c r="H12" s="181"/>
    </row>
    <row r="13" spans="1:8" ht="14.45" customHeight="1" x14ac:dyDescent="0.25">
      <c r="A13" s="179"/>
      <c r="B13" s="236" t="s">
        <v>625</v>
      </c>
      <c r="C13" s="432"/>
      <c r="D13" s="236" t="s">
        <v>604</v>
      </c>
      <c r="E13" s="497" t="s">
        <v>288</v>
      </c>
      <c r="F13" s="486"/>
      <c r="G13" s="236" t="s">
        <v>630</v>
      </c>
      <c r="H13" s="432"/>
    </row>
    <row r="14" spans="1:8" x14ac:dyDescent="0.25">
      <c r="A14" s="180"/>
      <c r="B14" s="235" t="s">
        <v>626</v>
      </c>
      <c r="C14" s="235" t="s">
        <v>145</v>
      </c>
      <c r="D14" s="235" t="s">
        <v>628</v>
      </c>
      <c r="E14" s="432" t="s">
        <v>289</v>
      </c>
      <c r="F14" s="432" t="s">
        <v>290</v>
      </c>
      <c r="G14" s="235" t="s">
        <v>290</v>
      </c>
      <c r="H14" s="233"/>
    </row>
    <row r="15" spans="1:8" x14ac:dyDescent="0.25">
      <c r="A15" s="181"/>
      <c r="B15" s="237" t="s">
        <v>627</v>
      </c>
      <c r="C15" s="237" t="s">
        <v>603</v>
      </c>
      <c r="D15" s="237" t="s">
        <v>629</v>
      </c>
      <c r="E15" s="360"/>
      <c r="F15" s="360"/>
      <c r="G15" s="237" t="s">
        <v>631</v>
      </c>
      <c r="H15" s="237" t="s">
        <v>291</v>
      </c>
    </row>
    <row r="16" spans="1:8" x14ac:dyDescent="0.25">
      <c r="A16" s="179" t="s">
        <v>276</v>
      </c>
      <c r="B16" s="169"/>
      <c r="C16" s="179"/>
      <c r="D16" s="179"/>
      <c r="E16" s="179"/>
      <c r="F16" s="179"/>
      <c r="G16" s="179"/>
      <c r="H16" s="179"/>
    </row>
    <row r="17" spans="1:8" x14ac:dyDescent="0.25">
      <c r="A17" s="180" t="s">
        <v>272</v>
      </c>
      <c r="B17" s="171"/>
      <c r="C17" s="180"/>
      <c r="D17" s="180"/>
      <c r="E17" s="180"/>
      <c r="F17" s="180"/>
      <c r="G17" s="180"/>
      <c r="H17" s="180"/>
    </row>
    <row r="18" spans="1:8" x14ac:dyDescent="0.25">
      <c r="A18" s="181" t="s">
        <v>273</v>
      </c>
      <c r="B18" s="444"/>
      <c r="C18" s="181"/>
      <c r="D18" s="181"/>
      <c r="E18" s="181"/>
      <c r="F18" s="181"/>
      <c r="G18" s="181"/>
      <c r="H18" s="181"/>
    </row>
    <row r="19" spans="1:8" x14ac:dyDescent="0.25">
      <c r="A19" s="693" t="s">
        <v>292</v>
      </c>
      <c r="B19" s="694"/>
      <c r="C19" s="694"/>
      <c r="D19" s="694"/>
      <c r="E19" s="694"/>
      <c r="F19" s="694"/>
      <c r="G19" s="694"/>
      <c r="H19" s="695"/>
    </row>
    <row r="20" spans="1:8" x14ac:dyDescent="0.25">
      <c r="A20" s="465"/>
      <c r="B20" s="611" t="s">
        <v>252</v>
      </c>
      <c r="C20" s="696" t="s">
        <v>285</v>
      </c>
      <c r="D20" s="697"/>
      <c r="E20" s="696" t="s">
        <v>286</v>
      </c>
      <c r="F20" s="697"/>
      <c r="G20" s="696" t="s">
        <v>266</v>
      </c>
      <c r="H20" s="697"/>
    </row>
    <row r="21" spans="1:8" x14ac:dyDescent="0.25">
      <c r="A21" s="179" t="s">
        <v>276</v>
      </c>
      <c r="B21" s="168" t="s">
        <v>874</v>
      </c>
      <c r="C21" s="169" t="s">
        <v>866</v>
      </c>
      <c r="D21" s="170"/>
      <c r="E21" s="631">
        <v>40053</v>
      </c>
      <c r="F21" s="170"/>
      <c r="G21" s="632">
        <v>1881</v>
      </c>
      <c r="H21" s="170"/>
    </row>
    <row r="22" spans="1:8" x14ac:dyDescent="0.25">
      <c r="A22" s="180" t="s">
        <v>272</v>
      </c>
      <c r="B22" s="172" t="s">
        <v>875</v>
      </c>
      <c r="C22" s="171"/>
      <c r="D22" s="173"/>
      <c r="E22" s="171"/>
      <c r="F22" s="173"/>
      <c r="G22" s="171"/>
      <c r="H22" s="173"/>
    </row>
    <row r="23" spans="1:8" x14ac:dyDescent="0.25">
      <c r="A23" s="180" t="s">
        <v>273</v>
      </c>
      <c r="B23" s="172"/>
      <c r="C23" s="171"/>
      <c r="D23" s="173"/>
      <c r="E23" s="171"/>
      <c r="F23" s="173"/>
      <c r="G23" s="171"/>
      <c r="H23" s="173"/>
    </row>
    <row r="24" spans="1:8" x14ac:dyDescent="0.25">
      <c r="A24" s="180" t="s">
        <v>257</v>
      </c>
      <c r="B24" s="172"/>
      <c r="C24" s="171"/>
      <c r="D24" s="173"/>
      <c r="E24" s="171"/>
      <c r="F24" s="173"/>
      <c r="G24" s="171"/>
      <c r="H24" s="173"/>
    </row>
    <row r="25" spans="1:8" x14ac:dyDescent="0.25">
      <c r="A25" s="180" t="s">
        <v>258</v>
      </c>
      <c r="B25" s="172"/>
      <c r="C25" s="171"/>
      <c r="D25" s="173"/>
      <c r="E25" s="171"/>
      <c r="F25" s="173"/>
      <c r="G25" s="171"/>
      <c r="H25" s="173"/>
    </row>
    <row r="26" spans="1:8" x14ac:dyDescent="0.25">
      <c r="A26" s="180" t="s">
        <v>259</v>
      </c>
      <c r="B26" s="172"/>
      <c r="C26" s="171"/>
      <c r="D26" s="173"/>
      <c r="E26" s="171"/>
      <c r="F26" s="173"/>
      <c r="G26" s="171"/>
      <c r="H26" s="173"/>
    </row>
    <row r="27" spans="1:8" x14ac:dyDescent="0.25">
      <c r="A27" s="180" t="s">
        <v>260</v>
      </c>
      <c r="B27" s="172"/>
      <c r="C27" s="171"/>
      <c r="D27" s="173"/>
      <c r="E27" s="171"/>
      <c r="F27" s="173"/>
      <c r="G27" s="171"/>
      <c r="H27" s="173"/>
    </row>
    <row r="28" spans="1:8" x14ac:dyDescent="0.25">
      <c r="A28" s="181" t="s">
        <v>261</v>
      </c>
      <c r="B28" s="445"/>
      <c r="C28" s="444"/>
      <c r="D28" s="446"/>
      <c r="E28" s="444"/>
      <c r="F28" s="446"/>
      <c r="G28" s="444"/>
      <c r="H28" s="446"/>
    </row>
    <row r="29" spans="1:8" ht="14.45" customHeight="1" x14ac:dyDescent="0.25">
      <c r="A29" s="179"/>
      <c r="B29" s="238" t="s">
        <v>633</v>
      </c>
      <c r="C29" s="429"/>
      <c r="D29" s="431"/>
      <c r="E29" s="429"/>
      <c r="F29" s="431"/>
      <c r="G29" s="429"/>
      <c r="H29" s="431"/>
    </row>
    <row r="30" spans="1:8" x14ac:dyDescent="0.25">
      <c r="A30" s="181"/>
      <c r="B30" s="240" t="s">
        <v>634</v>
      </c>
      <c r="C30" s="385" t="s">
        <v>632</v>
      </c>
      <c r="D30" s="442"/>
      <c r="E30" s="385" t="s">
        <v>287</v>
      </c>
      <c r="F30" s="442"/>
      <c r="G30" s="385" t="s">
        <v>291</v>
      </c>
      <c r="H30" s="442"/>
    </row>
    <row r="31" spans="1:8" x14ac:dyDescent="0.25">
      <c r="A31" s="179" t="s">
        <v>276</v>
      </c>
      <c r="B31" s="169" t="s">
        <v>876</v>
      </c>
      <c r="C31" s="169">
        <v>230</v>
      </c>
      <c r="D31" s="170"/>
      <c r="E31" s="169"/>
      <c r="F31" s="170"/>
      <c r="G31" s="169">
        <v>2</v>
      </c>
      <c r="H31" s="170"/>
    </row>
    <row r="32" spans="1:8" x14ac:dyDescent="0.25">
      <c r="A32" s="180" t="s">
        <v>272</v>
      </c>
      <c r="B32" s="171"/>
      <c r="C32" s="171"/>
      <c r="D32" s="173"/>
      <c r="E32" s="171"/>
      <c r="F32" s="173"/>
      <c r="G32" s="171"/>
      <c r="H32" s="173"/>
    </row>
    <row r="33" spans="1:8" x14ac:dyDescent="0.25">
      <c r="A33" s="180" t="s">
        <v>273</v>
      </c>
      <c r="B33" s="171"/>
      <c r="C33" s="171"/>
      <c r="D33" s="173"/>
      <c r="E33" s="171"/>
      <c r="F33" s="173"/>
      <c r="G33" s="171"/>
      <c r="H33" s="173"/>
    </row>
    <row r="34" spans="1:8" x14ac:dyDescent="0.25">
      <c r="A34" s="180" t="s">
        <v>257</v>
      </c>
      <c r="B34" s="171"/>
      <c r="C34" s="171"/>
      <c r="D34" s="173"/>
      <c r="E34" s="171"/>
      <c r="F34" s="173"/>
      <c r="G34" s="171"/>
      <c r="H34" s="173"/>
    </row>
    <row r="35" spans="1:8" x14ac:dyDescent="0.25">
      <c r="A35" s="180" t="s">
        <v>258</v>
      </c>
      <c r="B35" s="171"/>
      <c r="C35" s="171"/>
      <c r="D35" s="173"/>
      <c r="E35" s="171"/>
      <c r="F35" s="173"/>
      <c r="G35" s="171"/>
      <c r="H35" s="173"/>
    </row>
    <row r="36" spans="1:8" x14ac:dyDescent="0.25">
      <c r="A36" s="180" t="s">
        <v>259</v>
      </c>
      <c r="B36" s="171"/>
      <c r="C36" s="171"/>
      <c r="D36" s="173"/>
      <c r="E36" s="171"/>
      <c r="F36" s="173"/>
      <c r="G36" s="171"/>
      <c r="H36" s="173"/>
    </row>
    <row r="37" spans="1:8" x14ac:dyDescent="0.25">
      <c r="A37" s="180" t="s">
        <v>260</v>
      </c>
      <c r="B37" s="171"/>
      <c r="C37" s="171"/>
      <c r="D37" s="173"/>
      <c r="E37" s="171"/>
      <c r="F37" s="173"/>
      <c r="G37" s="171"/>
      <c r="H37" s="173"/>
    </row>
    <row r="38" spans="1:8" x14ac:dyDescent="0.25">
      <c r="A38" s="181" t="s">
        <v>261</v>
      </c>
      <c r="B38" s="444"/>
      <c r="C38" s="444"/>
      <c r="D38" s="446"/>
      <c r="E38" s="444"/>
      <c r="F38" s="446"/>
      <c r="G38" s="444"/>
      <c r="H38" s="446"/>
    </row>
    <row r="39" spans="1:8" x14ac:dyDescent="0.25">
      <c r="A39" s="171"/>
      <c r="B39" s="172"/>
      <c r="C39" s="172"/>
      <c r="D39" s="172"/>
      <c r="E39" s="172"/>
      <c r="F39" s="193" t="s">
        <v>635</v>
      </c>
      <c r="G39" s="483"/>
      <c r="H39" s="467"/>
    </row>
    <row r="40" spans="1:8" x14ac:dyDescent="0.25">
      <c r="A40" s="171"/>
      <c r="B40" s="172"/>
      <c r="C40" s="172"/>
      <c r="D40" s="172"/>
      <c r="E40" s="172"/>
      <c r="F40" s="172"/>
      <c r="G40" s="172"/>
      <c r="H40" s="173"/>
    </row>
    <row r="41" spans="1:8" x14ac:dyDescent="0.25">
      <c r="A41" s="171"/>
      <c r="B41" s="172"/>
      <c r="C41" s="172"/>
      <c r="D41" s="172"/>
      <c r="E41" s="172"/>
      <c r="F41" s="172"/>
      <c r="G41" s="172"/>
      <c r="H41" s="173"/>
    </row>
    <row r="42" spans="1:8" x14ac:dyDescent="0.25">
      <c r="A42" s="43" t="s">
        <v>622</v>
      </c>
      <c r="B42" s="445"/>
      <c r="C42" s="445"/>
      <c r="D42" s="445"/>
      <c r="E42" s="445"/>
      <c r="F42" s="445"/>
      <c r="G42" s="445"/>
      <c r="H42" s="446"/>
    </row>
  </sheetData>
  <mergeCells count="4">
    <mergeCell ref="A19:H19"/>
    <mergeCell ref="C20:D20"/>
    <mergeCell ref="E20:F20"/>
    <mergeCell ref="G20:H20"/>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&amp;K0070C0Granville Centre Water Company&amp;R&amp;"Arial,Regular"&amp;10
Calendar year ending December 31,2015</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zoomScaleNormal="100" workbookViewId="0">
      <selection activeCell="I11" sqref="I11"/>
    </sheetView>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1" spans="1:7" ht="14.45" customHeight="1" x14ac:dyDescent="0.25">
      <c r="A1" s="174" t="s">
        <v>366</v>
      </c>
      <c r="B1" s="418"/>
      <c r="C1" s="418"/>
      <c r="D1" s="418"/>
      <c r="E1" s="418"/>
      <c r="F1" s="418"/>
      <c r="G1" s="175"/>
    </row>
    <row r="2" spans="1:7" ht="14.45" customHeight="1" x14ac:dyDescent="0.25">
      <c r="A2" s="376" t="s">
        <v>620</v>
      </c>
      <c r="B2" s="309"/>
      <c r="C2" s="309"/>
      <c r="D2" s="309"/>
      <c r="E2" s="309"/>
      <c r="F2" s="309"/>
      <c r="G2" s="310"/>
    </row>
    <row r="3" spans="1:7" ht="14.45" customHeight="1" x14ac:dyDescent="0.25">
      <c r="A3" s="174" t="s">
        <v>293</v>
      </c>
      <c r="B3" s="418"/>
      <c r="C3" s="418"/>
      <c r="D3" s="418"/>
      <c r="E3" s="418"/>
      <c r="F3" s="418"/>
      <c r="G3" s="175"/>
    </row>
    <row r="4" spans="1:7" ht="14.45" customHeight="1" x14ac:dyDescent="0.25">
      <c r="A4" s="482"/>
      <c r="B4" s="350"/>
      <c r="C4" s="351"/>
      <c r="D4" s="389" t="s">
        <v>641</v>
      </c>
      <c r="E4" s="390"/>
      <c r="F4" s="475" t="s">
        <v>596</v>
      </c>
      <c r="G4" s="475"/>
    </row>
    <row r="5" spans="1:7" x14ac:dyDescent="0.25">
      <c r="A5" s="161"/>
      <c r="B5" s="502" t="s">
        <v>252</v>
      </c>
      <c r="C5" s="503"/>
      <c r="D5" s="502" t="s">
        <v>618</v>
      </c>
      <c r="E5" s="386"/>
      <c r="F5" s="244" t="s">
        <v>619</v>
      </c>
      <c r="G5" s="244" t="s">
        <v>266</v>
      </c>
    </row>
    <row r="6" spans="1:7" x14ac:dyDescent="0.25">
      <c r="A6" s="36" t="s">
        <v>276</v>
      </c>
      <c r="B6" s="41" t="s">
        <v>873</v>
      </c>
      <c r="C6" s="45"/>
      <c r="D6" s="41"/>
      <c r="E6" s="45"/>
      <c r="F6" s="36"/>
      <c r="G6" s="36"/>
    </row>
    <row r="7" spans="1:7" x14ac:dyDescent="0.25">
      <c r="A7" s="39" t="s">
        <v>272</v>
      </c>
      <c r="B7" s="11"/>
      <c r="C7" s="2"/>
      <c r="D7" s="11"/>
      <c r="E7" s="2"/>
      <c r="F7" s="39"/>
      <c r="G7" s="39"/>
    </row>
    <row r="8" spans="1:7" x14ac:dyDescent="0.25">
      <c r="A8" s="39" t="s">
        <v>273</v>
      </c>
      <c r="B8" s="11"/>
      <c r="C8" s="2"/>
      <c r="D8" s="11"/>
      <c r="E8" s="2"/>
      <c r="F8" s="39"/>
      <c r="G8" s="39"/>
    </row>
    <row r="9" spans="1:7" x14ac:dyDescent="0.25">
      <c r="A9" s="40" t="s">
        <v>257</v>
      </c>
      <c r="B9" s="43"/>
      <c r="C9" s="46"/>
      <c r="D9" s="43"/>
      <c r="E9" s="46"/>
      <c r="F9" s="40"/>
      <c r="G9" s="40"/>
    </row>
    <row r="10" spans="1:7" x14ac:dyDescent="0.25">
      <c r="A10" s="162"/>
      <c r="B10" s="241" t="s">
        <v>623</v>
      </c>
      <c r="C10" s="245" t="s">
        <v>289</v>
      </c>
      <c r="D10" s="243" t="s">
        <v>638</v>
      </c>
      <c r="E10" s="243"/>
      <c r="F10" s="243" t="s">
        <v>623</v>
      </c>
      <c r="G10" s="243"/>
    </row>
    <row r="11" spans="1:7" x14ac:dyDescent="0.25">
      <c r="A11" s="161"/>
      <c r="B11" s="230" t="s">
        <v>636</v>
      </c>
      <c r="C11" s="244" t="s">
        <v>637</v>
      </c>
      <c r="D11" s="244" t="s">
        <v>639</v>
      </c>
      <c r="E11" s="244" t="s">
        <v>640</v>
      </c>
      <c r="F11" s="244" t="s">
        <v>624</v>
      </c>
      <c r="G11" s="244" t="s">
        <v>291</v>
      </c>
    </row>
    <row r="12" spans="1:7" x14ac:dyDescent="0.25">
      <c r="A12" s="36" t="s">
        <v>276</v>
      </c>
      <c r="B12" s="41"/>
      <c r="C12" s="36"/>
      <c r="D12" s="36"/>
      <c r="E12" s="36"/>
      <c r="F12" s="36"/>
      <c r="G12" s="36"/>
    </row>
    <row r="13" spans="1:7" x14ac:dyDescent="0.25">
      <c r="A13" s="39" t="s">
        <v>272</v>
      </c>
      <c r="B13" s="11"/>
      <c r="C13" s="39"/>
      <c r="D13" s="39"/>
      <c r="E13" s="39"/>
      <c r="F13" s="39"/>
      <c r="G13" s="39"/>
    </row>
    <row r="14" spans="1:7" x14ac:dyDescent="0.25">
      <c r="A14" s="39" t="s">
        <v>273</v>
      </c>
      <c r="B14" s="11"/>
      <c r="C14" s="39"/>
      <c r="D14" s="39"/>
      <c r="E14" s="39"/>
      <c r="F14" s="39"/>
      <c r="G14" s="39"/>
    </row>
    <row r="15" spans="1:7" x14ac:dyDescent="0.25">
      <c r="A15" s="40" t="s">
        <v>257</v>
      </c>
      <c r="B15" s="43"/>
      <c r="C15" s="40"/>
      <c r="D15" s="40"/>
      <c r="E15" s="40"/>
      <c r="F15" s="40"/>
      <c r="G15" s="40"/>
    </row>
    <row r="16" spans="1:7" x14ac:dyDescent="0.25">
      <c r="A16" s="315" t="s">
        <v>642</v>
      </c>
      <c r="B16" s="326"/>
      <c r="C16" s="326"/>
      <c r="D16" s="326"/>
      <c r="E16" s="326"/>
      <c r="F16" s="326"/>
      <c r="G16" s="316"/>
    </row>
    <row r="17" spans="1:7" x14ac:dyDescent="0.25">
      <c r="A17" s="223" t="s">
        <v>643</v>
      </c>
      <c r="B17" s="359"/>
      <c r="C17" s="359"/>
      <c r="D17" s="359"/>
      <c r="E17" s="359"/>
      <c r="F17" s="359"/>
      <c r="G17" s="224"/>
    </row>
    <row r="18" spans="1:7" x14ac:dyDescent="0.25">
      <c r="A18" s="11"/>
      <c r="B18" s="2"/>
      <c r="C18" s="2"/>
      <c r="D18" s="2"/>
      <c r="E18" s="2"/>
      <c r="F18" s="2"/>
      <c r="G18" s="3"/>
    </row>
    <row r="19" spans="1:7" x14ac:dyDescent="0.25">
      <c r="A19" s="11"/>
      <c r="B19" s="2"/>
      <c r="C19" s="2" t="s">
        <v>873</v>
      </c>
      <c r="D19" s="2"/>
      <c r="E19" s="2"/>
      <c r="F19" s="2"/>
      <c r="G19" s="3"/>
    </row>
    <row r="20" spans="1:7" x14ac:dyDescent="0.25">
      <c r="A20" s="11"/>
      <c r="B20" s="2"/>
      <c r="C20" s="2"/>
      <c r="D20" s="2"/>
      <c r="E20" s="2"/>
      <c r="F20" s="2"/>
      <c r="G20" s="3"/>
    </row>
    <row r="21" spans="1:7" x14ac:dyDescent="0.25">
      <c r="A21" s="11"/>
      <c r="B21" s="2"/>
      <c r="C21" s="2"/>
      <c r="D21" s="2"/>
      <c r="E21" s="2"/>
      <c r="F21" s="2"/>
      <c r="G21" s="3"/>
    </row>
    <row r="22" spans="1:7" x14ac:dyDescent="0.25">
      <c r="A22" s="11"/>
      <c r="B22" s="2"/>
      <c r="C22" s="2"/>
      <c r="D22" s="2"/>
      <c r="E22" s="2"/>
      <c r="F22" s="2"/>
      <c r="G22" s="3"/>
    </row>
    <row r="23" spans="1:7" x14ac:dyDescent="0.25">
      <c r="A23" s="11"/>
      <c r="B23" s="2"/>
      <c r="C23" s="2"/>
      <c r="D23" s="2"/>
      <c r="E23" s="2"/>
      <c r="F23" s="2"/>
      <c r="G23" s="3"/>
    </row>
    <row r="24" spans="1:7" x14ac:dyDescent="0.25">
      <c r="A24" s="11"/>
      <c r="B24" s="2"/>
      <c r="C24" s="2"/>
      <c r="D24" s="2"/>
      <c r="E24" s="2"/>
      <c r="F24" s="2"/>
      <c r="G24" s="3"/>
    </row>
    <row r="25" spans="1:7" x14ac:dyDescent="0.25">
      <c r="A25" s="11"/>
      <c r="B25" s="2"/>
      <c r="C25" s="2"/>
      <c r="D25" s="2"/>
      <c r="E25" s="2"/>
      <c r="F25" s="2"/>
      <c r="G25" s="3"/>
    </row>
    <row r="26" spans="1:7" x14ac:dyDescent="0.25">
      <c r="A26" s="11"/>
      <c r="B26" s="2"/>
      <c r="C26" s="2"/>
      <c r="D26" s="2"/>
      <c r="E26" s="2"/>
      <c r="F26" s="2"/>
      <c r="G26" s="3"/>
    </row>
    <row r="27" spans="1:7" x14ac:dyDescent="0.25">
      <c r="A27" s="11"/>
      <c r="B27" s="2"/>
      <c r="C27" s="2"/>
      <c r="D27" s="2"/>
      <c r="E27" s="2"/>
      <c r="F27" s="2"/>
      <c r="G27" s="3"/>
    </row>
    <row r="28" spans="1:7" x14ac:dyDescent="0.25">
      <c r="A28" s="11"/>
      <c r="B28" s="2"/>
      <c r="C28" s="2"/>
      <c r="D28" s="2"/>
      <c r="E28" s="2"/>
      <c r="F28" s="2"/>
      <c r="G28" s="3"/>
    </row>
    <row r="29" spans="1:7" x14ac:dyDescent="0.25">
      <c r="A29" s="11"/>
      <c r="B29" s="2"/>
      <c r="C29" s="2"/>
      <c r="D29" s="2"/>
      <c r="E29" s="2"/>
      <c r="F29" s="2"/>
      <c r="G29" s="3"/>
    </row>
    <row r="30" spans="1:7" x14ac:dyDescent="0.25">
      <c r="A30" s="11"/>
      <c r="B30" s="2"/>
      <c r="C30" s="2"/>
      <c r="D30" s="2"/>
      <c r="E30" s="2"/>
      <c r="F30" s="2"/>
      <c r="G30" s="3"/>
    </row>
    <row r="31" spans="1:7" x14ac:dyDescent="0.25">
      <c r="A31" s="11"/>
      <c r="B31" s="2"/>
      <c r="C31" s="2"/>
      <c r="D31" s="2"/>
      <c r="E31" s="2"/>
      <c r="F31" s="2"/>
      <c r="G31" s="3"/>
    </row>
    <row r="32" spans="1:7" x14ac:dyDescent="0.25">
      <c r="A32" s="11"/>
      <c r="B32" s="2"/>
      <c r="C32" s="2"/>
      <c r="D32" s="2"/>
      <c r="E32" s="2"/>
      <c r="F32" s="2"/>
      <c r="G32" s="3"/>
    </row>
    <row r="33" spans="1:7" x14ac:dyDescent="0.25">
      <c r="A33" s="11"/>
      <c r="B33" s="2"/>
      <c r="C33" s="2"/>
      <c r="D33" s="2"/>
      <c r="E33" s="2"/>
      <c r="F33" s="2"/>
      <c r="G33" s="3"/>
    </row>
    <row r="34" spans="1:7" x14ac:dyDescent="0.25">
      <c r="A34" s="11"/>
      <c r="B34" s="2"/>
      <c r="C34" s="2"/>
      <c r="D34" s="2"/>
      <c r="E34" s="2"/>
      <c r="F34" s="2"/>
      <c r="G34" s="3"/>
    </row>
    <row r="35" spans="1:7" x14ac:dyDescent="0.25">
      <c r="A35" s="11"/>
      <c r="B35" s="2"/>
      <c r="C35" s="2"/>
      <c r="D35" s="2"/>
      <c r="E35" s="2"/>
      <c r="F35" s="2"/>
      <c r="G35" s="3"/>
    </row>
    <row r="36" spans="1:7" x14ac:dyDescent="0.25">
      <c r="A36" s="11"/>
      <c r="B36" s="2"/>
      <c r="C36" s="2"/>
      <c r="D36" s="2"/>
      <c r="E36" s="2"/>
      <c r="F36" s="2"/>
      <c r="G36" s="3"/>
    </row>
    <row r="37" spans="1:7" x14ac:dyDescent="0.25">
      <c r="A37" s="11"/>
      <c r="B37" s="2"/>
      <c r="C37" s="2"/>
      <c r="D37" s="2"/>
      <c r="E37" s="2"/>
      <c r="F37" s="2"/>
      <c r="G37" s="3"/>
    </row>
    <row r="38" spans="1:7" x14ac:dyDescent="0.25">
      <c r="A38" s="11"/>
      <c r="B38" s="2"/>
      <c r="C38" s="2"/>
      <c r="D38" s="2"/>
      <c r="E38" s="2"/>
      <c r="F38" s="2"/>
      <c r="G38" s="3"/>
    </row>
    <row r="39" spans="1:7" x14ac:dyDescent="0.25">
      <c r="A39" s="11"/>
      <c r="B39" s="2"/>
      <c r="C39" s="2"/>
      <c r="D39" s="2"/>
      <c r="E39" s="2"/>
      <c r="F39" s="2"/>
      <c r="G39" s="3"/>
    </row>
    <row r="40" spans="1:7" x14ac:dyDescent="0.25">
      <c r="A40" s="11"/>
      <c r="B40" s="2"/>
      <c r="C40" s="2"/>
      <c r="D40" s="2"/>
      <c r="E40" s="2"/>
      <c r="F40" s="2"/>
      <c r="G40" s="3"/>
    </row>
    <row r="41" spans="1:7" x14ac:dyDescent="0.25">
      <c r="A41" s="11"/>
      <c r="B41" s="2"/>
      <c r="C41" s="2"/>
      <c r="D41" s="2"/>
      <c r="E41" s="2"/>
      <c r="F41" s="2"/>
      <c r="G41" s="3"/>
    </row>
    <row r="42" spans="1:7" x14ac:dyDescent="0.25">
      <c r="A42" s="11"/>
      <c r="B42" s="2"/>
      <c r="C42" s="2"/>
      <c r="D42" s="2"/>
      <c r="E42" s="2"/>
      <c r="F42" s="2"/>
      <c r="G42" s="3"/>
    </row>
    <row r="43" spans="1:7" x14ac:dyDescent="0.25">
      <c r="A43" s="11"/>
      <c r="B43" s="2"/>
      <c r="C43" s="2"/>
      <c r="D43" s="2"/>
      <c r="E43" s="2"/>
      <c r="F43" s="2"/>
      <c r="G43" s="3"/>
    </row>
    <row r="44" spans="1:7" x14ac:dyDescent="0.25">
      <c r="A44" s="11"/>
      <c r="B44" s="2"/>
      <c r="C44" s="2"/>
      <c r="D44" s="2"/>
      <c r="E44" s="2"/>
      <c r="F44" s="2"/>
      <c r="G44" s="3"/>
    </row>
    <row r="45" spans="1:7" x14ac:dyDescent="0.25">
      <c r="A45" s="11"/>
      <c r="B45" s="2"/>
      <c r="C45" s="2"/>
      <c r="D45" s="2"/>
      <c r="E45" s="2"/>
      <c r="F45" s="2"/>
      <c r="G45" s="3"/>
    </row>
    <row r="46" spans="1:7" x14ac:dyDescent="0.25">
      <c r="A46" s="43" t="s">
        <v>622</v>
      </c>
      <c r="B46" s="46"/>
      <c r="C46" s="46"/>
      <c r="D46" s="46"/>
      <c r="E46" s="46"/>
      <c r="F46" s="46"/>
      <c r="G46"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
&amp;K0070C0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topLeftCell="A10" zoomScaleNormal="100" zoomScaleSheetLayoutView="100" workbookViewId="0">
      <selection activeCell="D25" sqref="D25"/>
    </sheetView>
  </sheetViews>
  <sheetFormatPr defaultColWidth="8.85546875" defaultRowHeight="15" x14ac:dyDescent="0.25"/>
  <cols>
    <col min="1" max="1" width="11.5703125" style="422" customWidth="1"/>
    <col min="2" max="2" width="10.28515625" style="422" customWidth="1"/>
    <col min="3" max="3" width="11.7109375" style="422" customWidth="1"/>
    <col min="4" max="4" width="12.5703125" style="422" customWidth="1"/>
    <col min="5" max="5" width="11.28515625" style="422" customWidth="1"/>
    <col min="6" max="6" width="12.85546875" style="422" customWidth="1"/>
    <col min="7" max="7" width="14.7109375" style="422" customWidth="1"/>
    <col min="8" max="16384" width="8.85546875" style="422"/>
  </cols>
  <sheetData>
    <row r="1" spans="1:7" x14ac:dyDescent="0.25">
      <c r="A1" s="315" t="s">
        <v>367</v>
      </c>
      <c r="B1" s="463"/>
      <c r="C1" s="463"/>
      <c r="D1" s="463"/>
      <c r="E1" s="463"/>
      <c r="F1" s="463"/>
      <c r="G1" s="464"/>
    </row>
    <row r="2" spans="1:7" x14ac:dyDescent="0.25">
      <c r="A2" s="425" t="s">
        <v>620</v>
      </c>
      <c r="B2" s="426"/>
      <c r="C2" s="426"/>
      <c r="D2" s="426"/>
      <c r="E2" s="426"/>
      <c r="F2" s="426"/>
      <c r="G2" s="324"/>
    </row>
    <row r="3" spans="1:7" x14ac:dyDescent="0.25">
      <c r="A3" s="444" t="s">
        <v>294</v>
      </c>
      <c r="B3" s="445"/>
      <c r="C3" s="445"/>
      <c r="D3" s="445"/>
      <c r="E3" s="445"/>
      <c r="F3" s="445"/>
      <c r="G3" s="446"/>
    </row>
    <row r="4" spans="1:7" ht="19.5" customHeight="1" x14ac:dyDescent="0.25">
      <c r="A4" s="236" t="s">
        <v>403</v>
      </c>
      <c r="B4" s="432"/>
      <c r="C4" s="236" t="s">
        <v>648</v>
      </c>
      <c r="D4" s="225" t="s">
        <v>651</v>
      </c>
      <c r="E4" s="433"/>
      <c r="F4" s="236" t="s">
        <v>656</v>
      </c>
      <c r="G4" s="236" t="s">
        <v>656</v>
      </c>
    </row>
    <row r="5" spans="1:7" ht="15.75" customHeight="1" x14ac:dyDescent="0.25">
      <c r="A5" s="235" t="s">
        <v>644</v>
      </c>
      <c r="B5" s="235" t="s">
        <v>647</v>
      </c>
      <c r="C5" s="235" t="s">
        <v>649</v>
      </c>
      <c r="D5" s="231" t="s">
        <v>652</v>
      </c>
      <c r="E5" s="231" t="s">
        <v>654</v>
      </c>
      <c r="F5" s="235" t="s">
        <v>657</v>
      </c>
      <c r="G5" s="235" t="s">
        <v>658</v>
      </c>
    </row>
    <row r="6" spans="1:7" s="470" customFormat="1" x14ac:dyDescent="0.25">
      <c r="A6" s="237" t="s">
        <v>645</v>
      </c>
      <c r="B6" s="237" t="s">
        <v>646</v>
      </c>
      <c r="C6" s="237" t="s">
        <v>650</v>
      </c>
      <c r="D6" s="211" t="s">
        <v>653</v>
      </c>
      <c r="E6" s="211" t="s">
        <v>655</v>
      </c>
      <c r="F6" s="237" t="s">
        <v>639</v>
      </c>
      <c r="G6" s="237" t="s">
        <v>639</v>
      </c>
    </row>
    <row r="7" spans="1:7" x14ac:dyDescent="0.25">
      <c r="A7" s="179"/>
      <c r="B7" s="179"/>
      <c r="C7" s="179"/>
      <c r="D7" s="169"/>
      <c r="E7" s="169"/>
      <c r="F7" s="179"/>
      <c r="G7" s="179"/>
    </row>
    <row r="8" spans="1:7" x14ac:dyDescent="0.25">
      <c r="A8" s="504" t="s">
        <v>306</v>
      </c>
      <c r="B8" s="180">
        <v>888</v>
      </c>
      <c r="C8" s="180"/>
      <c r="D8" s="505">
        <v>204110</v>
      </c>
      <c r="E8" s="171"/>
      <c r="F8" s="180"/>
      <c r="G8" s="180"/>
    </row>
    <row r="9" spans="1:7" x14ac:dyDescent="0.25">
      <c r="A9" s="506" t="s">
        <v>295</v>
      </c>
      <c r="B9" s="180">
        <v>945</v>
      </c>
      <c r="C9" s="180"/>
      <c r="D9" s="505">
        <v>366020</v>
      </c>
      <c r="E9" s="171"/>
      <c r="F9" s="180"/>
      <c r="G9" s="180"/>
    </row>
    <row r="10" spans="1:7" x14ac:dyDescent="0.25">
      <c r="A10" s="504" t="s">
        <v>296</v>
      </c>
      <c r="B10" s="180">
        <v>1063</v>
      </c>
      <c r="C10" s="180"/>
      <c r="D10" s="505">
        <v>351615</v>
      </c>
      <c r="E10" s="171"/>
      <c r="F10" s="180"/>
      <c r="G10" s="180"/>
    </row>
    <row r="11" spans="1:7" x14ac:dyDescent="0.25">
      <c r="A11" s="506" t="s">
        <v>297</v>
      </c>
      <c r="B11" s="180">
        <v>881</v>
      </c>
      <c r="C11" s="180"/>
      <c r="D11" s="505">
        <v>336010</v>
      </c>
      <c r="E11" s="171"/>
      <c r="F11" s="180"/>
      <c r="G11" s="180"/>
    </row>
    <row r="12" spans="1:7" x14ac:dyDescent="0.25">
      <c r="A12" s="504" t="s">
        <v>298</v>
      </c>
      <c r="B12" s="180">
        <v>531</v>
      </c>
      <c r="C12" s="180"/>
      <c r="D12" s="505">
        <v>199190</v>
      </c>
      <c r="E12" s="171"/>
      <c r="F12" s="180"/>
      <c r="G12" s="180"/>
    </row>
    <row r="13" spans="1:7" x14ac:dyDescent="0.25">
      <c r="A13" s="506" t="s">
        <v>299</v>
      </c>
      <c r="B13" s="180">
        <v>447</v>
      </c>
      <c r="C13" s="180"/>
      <c r="D13" s="505">
        <v>208500</v>
      </c>
      <c r="E13" s="171"/>
      <c r="F13" s="180"/>
      <c r="G13" s="180"/>
    </row>
    <row r="14" spans="1:7" x14ac:dyDescent="0.25">
      <c r="A14" s="504" t="s">
        <v>300</v>
      </c>
      <c r="B14" s="180">
        <v>499</v>
      </c>
      <c r="C14" s="180"/>
      <c r="D14" s="505">
        <v>165100</v>
      </c>
      <c r="E14" s="171"/>
      <c r="F14" s="180"/>
      <c r="G14" s="180"/>
    </row>
    <row r="15" spans="1:7" x14ac:dyDescent="0.25">
      <c r="A15" s="506" t="s">
        <v>301</v>
      </c>
      <c r="B15" s="180">
        <v>424</v>
      </c>
      <c r="C15" s="180"/>
      <c r="D15" s="505">
        <v>217700</v>
      </c>
      <c r="E15" s="171"/>
      <c r="F15" s="180"/>
      <c r="G15" s="180"/>
    </row>
    <row r="16" spans="1:7" x14ac:dyDescent="0.25">
      <c r="A16" s="504" t="s">
        <v>302</v>
      </c>
      <c r="B16" s="180">
        <v>419</v>
      </c>
      <c r="C16" s="180"/>
      <c r="D16" s="505">
        <v>167930</v>
      </c>
      <c r="E16" s="171"/>
      <c r="F16" s="180"/>
      <c r="G16" s="180"/>
    </row>
    <row r="17" spans="1:7" x14ac:dyDescent="0.25">
      <c r="A17" s="506" t="s">
        <v>303</v>
      </c>
      <c r="B17" s="180">
        <v>391</v>
      </c>
      <c r="C17" s="180"/>
      <c r="D17" s="505">
        <v>191970</v>
      </c>
      <c r="E17" s="171"/>
      <c r="F17" s="180"/>
      <c r="G17" s="180"/>
    </row>
    <row r="18" spans="1:7" x14ac:dyDescent="0.25">
      <c r="A18" s="504" t="s">
        <v>304</v>
      </c>
      <c r="B18" s="180">
        <v>431</v>
      </c>
      <c r="C18" s="180"/>
      <c r="D18" s="505">
        <v>157300</v>
      </c>
      <c r="E18" s="171"/>
      <c r="F18" s="180"/>
      <c r="G18" s="180"/>
    </row>
    <row r="19" spans="1:7" x14ac:dyDescent="0.25">
      <c r="A19" s="507" t="s">
        <v>305</v>
      </c>
      <c r="B19" s="181">
        <v>484</v>
      </c>
      <c r="C19" s="181"/>
      <c r="D19" s="508">
        <v>223956</v>
      </c>
      <c r="E19" s="444"/>
      <c r="F19" s="181"/>
      <c r="G19" s="181"/>
    </row>
    <row r="20" spans="1:7" x14ac:dyDescent="0.25">
      <c r="A20" s="509" t="s">
        <v>129</v>
      </c>
      <c r="B20" s="510">
        <f>SUM(B8:B19)</f>
        <v>7403</v>
      </c>
      <c r="C20" s="510"/>
      <c r="D20" s="511">
        <f>SUM(D8:D19)</f>
        <v>2789401</v>
      </c>
      <c r="E20" s="182">
        <f>SUM(E8:E19)</f>
        <v>0</v>
      </c>
      <c r="F20" s="510"/>
      <c r="G20" s="510"/>
    </row>
    <row r="21" spans="1:7" x14ac:dyDescent="0.25">
      <c r="A21" s="171"/>
      <c r="B21" s="172"/>
      <c r="C21" s="172"/>
      <c r="D21" s="172"/>
      <c r="E21" s="172"/>
      <c r="F21" s="172"/>
      <c r="G21" s="173"/>
    </row>
    <row r="22" spans="1:7" x14ac:dyDescent="0.25">
      <c r="A22" s="171" t="s">
        <v>307</v>
      </c>
      <c r="B22" s="172"/>
      <c r="C22" s="172"/>
      <c r="D22" s="445"/>
      <c r="E22" s="2" t="s">
        <v>659</v>
      </c>
      <c r="F22" s="172"/>
      <c r="G22" s="173"/>
    </row>
    <row r="23" spans="1:7" x14ac:dyDescent="0.25">
      <c r="A23" s="11" t="s">
        <v>660</v>
      </c>
      <c r="B23" s="172"/>
      <c r="C23" s="172"/>
      <c r="D23" s="172"/>
      <c r="E23" s="2"/>
      <c r="F23" s="172"/>
      <c r="G23" s="173"/>
    </row>
    <row r="24" spans="1:7" x14ac:dyDescent="0.25">
      <c r="A24" s="171" t="s">
        <v>308</v>
      </c>
      <c r="B24" s="172"/>
      <c r="C24" s="172"/>
      <c r="D24" s="167">
        <f>D20/365</f>
        <v>7642.1945205479451</v>
      </c>
      <c r="E24" s="172"/>
      <c r="F24" s="172"/>
      <c r="G24" s="173"/>
    </row>
    <row r="25" spans="1:7" x14ac:dyDescent="0.25">
      <c r="A25" s="171" t="s">
        <v>309</v>
      </c>
      <c r="B25" s="172"/>
      <c r="C25" s="172"/>
      <c r="D25" s="167"/>
      <c r="E25" s="172"/>
      <c r="F25" s="172"/>
      <c r="G25" s="173"/>
    </row>
    <row r="26" spans="1:7" x14ac:dyDescent="0.25">
      <c r="A26" s="171" t="s">
        <v>310</v>
      </c>
      <c r="B26" s="172"/>
      <c r="C26" s="172"/>
      <c r="D26" s="512"/>
      <c r="E26" s="513"/>
      <c r="F26" s="172"/>
      <c r="G26" s="173"/>
    </row>
    <row r="27" spans="1:7" x14ac:dyDescent="0.25">
      <c r="A27" s="11" t="s">
        <v>877</v>
      </c>
      <c r="B27" s="172"/>
      <c r="C27" s="172"/>
      <c r="D27" s="513"/>
      <c r="E27" s="513"/>
      <c r="F27" s="172"/>
      <c r="G27" s="173"/>
    </row>
    <row r="28" spans="1:7" x14ac:dyDescent="0.25">
      <c r="A28" s="11" t="s">
        <v>661</v>
      </c>
      <c r="B28" s="172"/>
      <c r="C28" s="172"/>
      <c r="D28" s="513"/>
      <c r="E28" s="513"/>
      <c r="F28" s="172"/>
      <c r="G28" s="173"/>
    </row>
    <row r="29" spans="1:7" x14ac:dyDescent="0.25">
      <c r="A29" s="171"/>
      <c r="B29" s="172"/>
      <c r="C29" s="172"/>
      <c r="D29" s="513"/>
      <c r="E29" s="513"/>
      <c r="F29" s="172"/>
      <c r="G29" s="173"/>
    </row>
    <row r="30" spans="1:7" x14ac:dyDescent="0.25">
      <c r="A30" s="171"/>
      <c r="B30" s="172"/>
      <c r="C30" s="172"/>
      <c r="D30" s="172"/>
      <c r="E30" s="172"/>
      <c r="F30" s="172"/>
      <c r="G30" s="173"/>
    </row>
    <row r="31" spans="1:7" x14ac:dyDescent="0.25">
      <c r="A31" s="171"/>
      <c r="B31" s="172"/>
      <c r="C31" s="172"/>
      <c r="D31" s="172"/>
      <c r="E31" s="172"/>
      <c r="F31" s="172"/>
      <c r="G31" s="173"/>
    </row>
    <row r="32" spans="1:7" x14ac:dyDescent="0.25">
      <c r="A32" s="444"/>
      <c r="B32" s="445"/>
      <c r="C32" s="445"/>
      <c r="D32" s="445"/>
      <c r="E32" s="445"/>
      <c r="F32" s="445"/>
      <c r="G32" s="446"/>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ofGranville Centre Water Company&amp;R&amp;"Arial,Regular"&amp;10
Calendar year ending December 31, &amp;K0070C02015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Layout" zoomScaleNormal="100" workbookViewId="0">
      <selection activeCell="B15" sqref="B15"/>
    </sheetView>
  </sheetViews>
  <sheetFormatPr defaultRowHeight="15" x14ac:dyDescent="0.25"/>
  <cols>
    <col min="1" max="1" width="46.28515625" customWidth="1"/>
    <col min="2" max="2" width="11.140625" customWidth="1"/>
    <col min="3" max="3" width="15.140625" customWidth="1"/>
    <col min="4" max="4" width="16.7109375" customWidth="1"/>
  </cols>
  <sheetData>
    <row r="1" spans="1:4" x14ac:dyDescent="0.25">
      <c r="A1" s="526" t="s">
        <v>368</v>
      </c>
      <c r="B1" s="311"/>
      <c r="C1" s="311"/>
      <c r="D1" s="312"/>
    </row>
    <row r="2" spans="1:4" x14ac:dyDescent="0.25">
      <c r="A2" s="220" t="s">
        <v>662</v>
      </c>
      <c r="B2" s="221"/>
      <c r="C2" s="221"/>
      <c r="D2" s="219"/>
    </row>
    <row r="3" spans="1:4" x14ac:dyDescent="0.25">
      <c r="A3" s="41" t="s">
        <v>311</v>
      </c>
      <c r="B3" s="45"/>
      <c r="C3" s="45"/>
      <c r="D3" s="42"/>
    </row>
    <row r="4" spans="1:4" x14ac:dyDescent="0.25">
      <c r="A4" s="11" t="s">
        <v>663</v>
      </c>
      <c r="B4" s="2" t="s">
        <v>873</v>
      </c>
      <c r="C4" s="2"/>
      <c r="D4" s="3"/>
    </row>
    <row r="5" spans="1:4" x14ac:dyDescent="0.25">
      <c r="A5" s="11" t="s">
        <v>664</v>
      </c>
      <c r="B5" s="2" t="s">
        <v>873</v>
      </c>
      <c r="C5" s="2"/>
      <c r="D5" s="3"/>
    </row>
    <row r="6" spans="1:4" x14ac:dyDescent="0.25">
      <c r="A6" s="11" t="s">
        <v>777</v>
      </c>
      <c r="B6" s="2" t="s">
        <v>873</v>
      </c>
      <c r="C6" s="2"/>
      <c r="D6" s="3"/>
    </row>
    <row r="7" spans="1:4" x14ac:dyDescent="0.25">
      <c r="A7" s="11" t="s">
        <v>665</v>
      </c>
      <c r="B7" s="633" t="s">
        <v>873</v>
      </c>
      <c r="C7" s="2"/>
      <c r="D7" s="3"/>
    </row>
    <row r="8" spans="1:4" x14ac:dyDescent="0.25">
      <c r="A8" s="11" t="s">
        <v>666</v>
      </c>
      <c r="B8" s="633" t="s">
        <v>873</v>
      </c>
      <c r="C8" s="2"/>
      <c r="D8" s="3"/>
    </row>
    <row r="9" spans="1:4" x14ac:dyDescent="0.25">
      <c r="A9" s="11" t="s">
        <v>312</v>
      </c>
      <c r="B9" s="634">
        <v>0.227161</v>
      </c>
      <c r="C9" s="2"/>
      <c r="D9" s="3"/>
    </row>
    <row r="10" spans="1:4" x14ac:dyDescent="0.25">
      <c r="A10" s="11" t="s">
        <v>667</v>
      </c>
      <c r="B10" s="633" t="s">
        <v>873</v>
      </c>
      <c r="C10" s="2" t="s">
        <v>668</v>
      </c>
      <c r="D10" s="3"/>
    </row>
    <row r="11" spans="1:4" x14ac:dyDescent="0.25">
      <c r="A11" s="11" t="s">
        <v>778</v>
      </c>
      <c r="B11" s="633" t="s">
        <v>873</v>
      </c>
      <c r="C11" s="2" t="s">
        <v>669</v>
      </c>
      <c r="D11" s="3"/>
    </row>
    <row r="12" spans="1:4" x14ac:dyDescent="0.25">
      <c r="A12" s="11" t="s">
        <v>671</v>
      </c>
      <c r="B12" s="633" t="s">
        <v>873</v>
      </c>
      <c r="C12" s="2" t="s">
        <v>670</v>
      </c>
      <c r="D12" s="3"/>
    </row>
    <row r="13" spans="1:4" x14ac:dyDescent="0.25">
      <c r="A13" s="11" t="s">
        <v>672</v>
      </c>
      <c r="B13" s="633" t="s">
        <v>873</v>
      </c>
      <c r="C13" s="2" t="s">
        <v>670</v>
      </c>
      <c r="D13" s="3"/>
    </row>
    <row r="14" spans="1:4" x14ac:dyDescent="0.25">
      <c r="A14" s="11" t="s">
        <v>779</v>
      </c>
      <c r="B14" s="2">
        <v>8274</v>
      </c>
      <c r="C14" s="2" t="s">
        <v>313</v>
      </c>
      <c r="D14" s="3"/>
    </row>
    <row r="15" spans="1:4" x14ac:dyDescent="0.25">
      <c r="A15" s="11"/>
      <c r="B15" s="2"/>
      <c r="C15" s="2"/>
      <c r="D15" s="3"/>
    </row>
    <row r="16" spans="1:4" x14ac:dyDescent="0.25">
      <c r="A16" s="11"/>
      <c r="B16" s="2"/>
      <c r="C16" s="2"/>
      <c r="D16" s="3"/>
    </row>
    <row r="17" spans="1:4" x14ac:dyDescent="0.25">
      <c r="A17" s="11"/>
      <c r="B17" s="2"/>
      <c r="C17" s="2"/>
      <c r="D17" s="3"/>
    </row>
    <row r="18" spans="1:4" x14ac:dyDescent="0.25">
      <c r="A18" s="11"/>
      <c r="B18" s="2"/>
      <c r="C18" s="2"/>
      <c r="D18" s="3"/>
    </row>
    <row r="19" spans="1:4" x14ac:dyDescent="0.25">
      <c r="A19" s="11"/>
      <c r="B19" s="2"/>
      <c r="C19" s="2"/>
      <c r="D19" s="3"/>
    </row>
    <row r="20" spans="1:4" x14ac:dyDescent="0.25">
      <c r="A20" s="11"/>
      <c r="B20" s="2"/>
      <c r="C20" s="2"/>
      <c r="D20" s="3"/>
    </row>
    <row r="21" spans="1:4" x14ac:dyDescent="0.25">
      <c r="A21" s="11"/>
      <c r="B21" s="2"/>
      <c r="C21" s="2"/>
      <c r="D21" s="3"/>
    </row>
    <row r="22" spans="1:4" x14ac:dyDescent="0.25">
      <c r="A22" s="11"/>
      <c r="B22" s="2"/>
      <c r="C22" s="2"/>
      <c r="D22" s="3"/>
    </row>
    <row r="23" spans="1:4" x14ac:dyDescent="0.25">
      <c r="A23" s="11"/>
      <c r="B23" s="2"/>
      <c r="C23" s="2"/>
      <c r="D23" s="3"/>
    </row>
    <row r="24" spans="1:4" x14ac:dyDescent="0.25">
      <c r="A24" s="11"/>
      <c r="B24" s="2"/>
      <c r="C24" s="2"/>
      <c r="D24" s="3"/>
    </row>
    <row r="25" spans="1:4" x14ac:dyDescent="0.25">
      <c r="A25" s="11"/>
      <c r="B25" s="2"/>
      <c r="C25" s="2"/>
      <c r="D25" s="3"/>
    </row>
    <row r="26" spans="1:4" x14ac:dyDescent="0.25">
      <c r="A26" s="11"/>
      <c r="B26" s="2"/>
      <c r="C26" s="2"/>
      <c r="D26" s="3"/>
    </row>
    <row r="27" spans="1:4" x14ac:dyDescent="0.25">
      <c r="A27" s="11"/>
      <c r="B27" s="2"/>
      <c r="C27" s="2"/>
      <c r="D27" s="3"/>
    </row>
    <row r="28" spans="1:4" x14ac:dyDescent="0.25">
      <c r="A28" s="11"/>
      <c r="B28" s="2"/>
      <c r="C28" s="2"/>
      <c r="D28" s="3"/>
    </row>
    <row r="29" spans="1:4" x14ac:dyDescent="0.25">
      <c r="A29" s="11"/>
      <c r="B29" s="2"/>
      <c r="C29" s="2"/>
      <c r="D29" s="3"/>
    </row>
    <row r="30" spans="1:4" x14ac:dyDescent="0.25">
      <c r="A30" s="11"/>
      <c r="B30" s="2"/>
      <c r="C30" s="2"/>
      <c r="D30" s="3"/>
    </row>
    <row r="31" spans="1:4" x14ac:dyDescent="0.25">
      <c r="A31" s="11"/>
      <c r="B31" s="2"/>
      <c r="C31" s="2"/>
      <c r="D31" s="3"/>
    </row>
    <row r="32" spans="1:4" x14ac:dyDescent="0.25">
      <c r="A32" s="11"/>
      <c r="B32" s="2"/>
      <c r="C32" s="2"/>
      <c r="D32" s="3"/>
    </row>
    <row r="33" spans="1:4" x14ac:dyDescent="0.25">
      <c r="A33" s="11"/>
      <c r="B33" s="2"/>
      <c r="C33" s="2"/>
      <c r="D33" s="3"/>
    </row>
    <row r="34" spans="1:4" x14ac:dyDescent="0.25">
      <c r="A34" s="11"/>
      <c r="B34" s="2"/>
      <c r="C34" s="2"/>
      <c r="D34" s="3"/>
    </row>
    <row r="35" spans="1:4" x14ac:dyDescent="0.25">
      <c r="A35" s="11"/>
      <c r="B35" s="2"/>
      <c r="C35" s="2"/>
      <c r="D35" s="3"/>
    </row>
    <row r="36" spans="1:4" x14ac:dyDescent="0.25">
      <c r="A36" s="11"/>
      <c r="B36" s="2"/>
      <c r="C36" s="2"/>
      <c r="D36" s="3"/>
    </row>
    <row r="37" spans="1:4" x14ac:dyDescent="0.25">
      <c r="A37" s="43"/>
      <c r="B37" s="46"/>
      <c r="C37" s="46"/>
      <c r="D37"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 &amp;R&amp;"Arial,Regular"&amp;10
Calendar year ending December 31, &amp;K0070C02016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Layout" topLeftCell="A16" zoomScaleNormal="100" workbookViewId="0">
      <selection activeCell="J21" sqref="J21"/>
    </sheetView>
  </sheetViews>
  <sheetFormatPr defaultRowHeight="15" x14ac:dyDescent="0.25"/>
  <cols>
    <col min="1" max="1" width="12" customWidth="1"/>
    <col min="2" max="2" width="9.140625" customWidth="1"/>
    <col min="3" max="4" width="11.140625" customWidth="1"/>
    <col min="5" max="5" width="11.42578125" customWidth="1"/>
    <col min="6" max="6" width="12.28515625" customWidth="1"/>
    <col min="7" max="7" width="11.28515625" customWidth="1"/>
    <col min="8" max="8" width="11.42578125" customWidth="1"/>
  </cols>
  <sheetData>
    <row r="1" spans="1:8" x14ac:dyDescent="0.25">
      <c r="A1" s="365" t="s">
        <v>369</v>
      </c>
      <c r="B1" s="366"/>
      <c r="C1" s="366"/>
      <c r="D1" s="366"/>
      <c r="E1" s="366"/>
      <c r="F1" s="366"/>
      <c r="G1" s="366"/>
      <c r="H1" s="250"/>
    </row>
    <row r="2" spans="1:8" x14ac:dyDescent="0.25">
      <c r="A2" s="220" t="s">
        <v>690</v>
      </c>
      <c r="B2" s="221"/>
      <c r="C2" s="221"/>
      <c r="D2" s="221"/>
      <c r="E2" s="221"/>
      <c r="F2" s="221"/>
      <c r="G2" s="221"/>
      <c r="H2" s="219"/>
    </row>
    <row r="3" spans="1:8" x14ac:dyDescent="0.25">
      <c r="A3" s="43" t="s">
        <v>314</v>
      </c>
      <c r="B3" s="46"/>
      <c r="C3" s="46"/>
      <c r="D3" s="46"/>
      <c r="E3" s="46"/>
      <c r="F3" s="46"/>
      <c r="G3" s="46"/>
      <c r="H3" s="44"/>
    </row>
    <row r="4" spans="1:8" x14ac:dyDescent="0.25">
      <c r="A4" s="36"/>
      <c r="B4" s="36"/>
      <c r="C4" s="36"/>
      <c r="D4" s="246" t="s">
        <v>682</v>
      </c>
      <c r="E4" s="246"/>
      <c r="F4" s="221"/>
      <c r="G4" s="221"/>
      <c r="H4" s="219"/>
    </row>
    <row r="5" spans="1:8" x14ac:dyDescent="0.25">
      <c r="A5" s="235" t="s">
        <v>673</v>
      </c>
      <c r="B5" s="235"/>
      <c r="C5" s="235"/>
      <c r="D5" s="236" t="s">
        <v>681</v>
      </c>
      <c r="E5" s="236"/>
      <c r="F5" s="236" t="s">
        <v>684</v>
      </c>
      <c r="G5" s="236"/>
      <c r="H5" s="236" t="s">
        <v>320</v>
      </c>
    </row>
    <row r="6" spans="1:8" x14ac:dyDescent="0.25">
      <c r="A6" s="235" t="s">
        <v>674</v>
      </c>
      <c r="B6" s="235" t="s">
        <v>676</v>
      </c>
      <c r="C6" s="235" t="s">
        <v>679</v>
      </c>
      <c r="D6" s="235" t="s">
        <v>20</v>
      </c>
      <c r="E6" s="235" t="s">
        <v>686</v>
      </c>
      <c r="F6" s="235" t="s">
        <v>685</v>
      </c>
      <c r="G6" s="235" t="s">
        <v>687</v>
      </c>
      <c r="H6" s="235" t="s">
        <v>435</v>
      </c>
    </row>
    <row r="7" spans="1:8" x14ac:dyDescent="0.25">
      <c r="A7" s="237" t="s">
        <v>675</v>
      </c>
      <c r="B7" s="237" t="s">
        <v>678</v>
      </c>
      <c r="C7" s="237" t="s">
        <v>680</v>
      </c>
      <c r="D7" s="237" t="s">
        <v>388</v>
      </c>
      <c r="E7" s="237" t="s">
        <v>683</v>
      </c>
      <c r="F7" s="237" t="s">
        <v>686</v>
      </c>
      <c r="G7" s="237" t="s">
        <v>683</v>
      </c>
      <c r="H7" s="237" t="s">
        <v>388</v>
      </c>
    </row>
    <row r="8" spans="1:8" x14ac:dyDescent="0.25">
      <c r="A8" s="36" t="s">
        <v>878</v>
      </c>
      <c r="B8" s="36" t="s">
        <v>879</v>
      </c>
      <c r="C8" s="36">
        <v>29</v>
      </c>
      <c r="D8" s="36">
        <v>5650</v>
      </c>
      <c r="E8" s="36">
        <v>0</v>
      </c>
      <c r="F8" s="163">
        <v>0</v>
      </c>
      <c r="G8" s="163">
        <v>0</v>
      </c>
      <c r="H8" s="165">
        <v>5650</v>
      </c>
    </row>
    <row r="9" spans="1:8" x14ac:dyDescent="0.25">
      <c r="A9" s="39"/>
      <c r="B9" s="39"/>
      <c r="C9" s="39"/>
      <c r="D9" s="39">
        <v>60</v>
      </c>
      <c r="E9" s="39"/>
      <c r="F9" s="13"/>
      <c r="G9" s="13"/>
      <c r="H9" s="166">
        <v>60</v>
      </c>
    </row>
    <row r="10" spans="1:8" x14ac:dyDescent="0.25">
      <c r="A10" s="39"/>
      <c r="B10" s="39"/>
      <c r="C10" s="39"/>
      <c r="D10" s="39"/>
      <c r="E10" s="39"/>
      <c r="F10" s="13"/>
      <c r="G10" s="13"/>
      <c r="H10" s="166"/>
    </row>
    <row r="11" spans="1:8" x14ac:dyDescent="0.25">
      <c r="A11" s="39"/>
      <c r="B11" s="39"/>
      <c r="C11" s="39"/>
      <c r="D11" s="39"/>
      <c r="E11" s="39"/>
      <c r="F11" s="39"/>
      <c r="G11" s="39"/>
      <c r="H11" s="3"/>
    </row>
    <row r="12" spans="1:8" x14ac:dyDescent="0.25">
      <c r="A12" s="39"/>
      <c r="B12" s="39"/>
      <c r="C12" s="39"/>
      <c r="D12" s="39"/>
      <c r="E12" s="39"/>
      <c r="F12" s="39"/>
      <c r="G12" s="39"/>
      <c r="H12" s="3"/>
    </row>
    <row r="13" spans="1:8" x14ac:dyDescent="0.25">
      <c r="A13" s="39"/>
      <c r="B13" s="39"/>
      <c r="C13" s="39"/>
      <c r="D13" s="39"/>
      <c r="E13" s="39"/>
      <c r="F13" s="39"/>
      <c r="G13" s="39"/>
      <c r="H13" s="3"/>
    </row>
    <row r="14" spans="1:8" x14ac:dyDescent="0.25">
      <c r="A14" s="39"/>
      <c r="B14" s="39"/>
      <c r="C14" s="39"/>
      <c r="D14" s="39"/>
      <c r="E14" s="39"/>
      <c r="F14" s="39"/>
      <c r="G14" s="39"/>
      <c r="H14" s="3"/>
    </row>
    <row r="15" spans="1:8" x14ac:dyDescent="0.25">
      <c r="A15" s="39"/>
      <c r="B15" s="39"/>
      <c r="C15" s="39"/>
      <c r="D15" s="39"/>
      <c r="E15" s="39"/>
      <c r="F15" s="39"/>
      <c r="G15" s="39"/>
      <c r="H15" s="3"/>
    </row>
    <row r="16" spans="1:8" x14ac:dyDescent="0.25">
      <c r="A16" s="39"/>
      <c r="B16" s="39"/>
      <c r="C16" s="39"/>
      <c r="D16" s="39"/>
      <c r="E16" s="39"/>
      <c r="F16" s="39"/>
      <c r="G16" s="39"/>
      <c r="H16" s="3"/>
    </row>
    <row r="17" spans="1:8" x14ac:dyDescent="0.25">
      <c r="A17" s="39"/>
      <c r="B17" s="39"/>
      <c r="C17" s="39"/>
      <c r="D17" s="39"/>
      <c r="E17" s="39"/>
      <c r="F17" s="39"/>
      <c r="G17" s="39"/>
      <c r="H17" s="3"/>
    </row>
    <row r="18" spans="1:8" x14ac:dyDescent="0.25">
      <c r="A18" s="39"/>
      <c r="B18" s="39"/>
      <c r="C18" s="39"/>
      <c r="D18" s="39"/>
      <c r="E18" s="39"/>
      <c r="F18" s="39"/>
      <c r="G18" s="39"/>
      <c r="H18" s="3"/>
    </row>
    <row r="19" spans="1:8" x14ac:dyDescent="0.25">
      <c r="A19" s="39"/>
      <c r="B19" s="39"/>
      <c r="C19" s="39"/>
      <c r="D19" s="39"/>
      <c r="E19" s="39"/>
      <c r="F19" s="39"/>
      <c r="G19" s="39"/>
      <c r="H19" s="3"/>
    </row>
    <row r="20" spans="1:8" x14ac:dyDescent="0.25">
      <c r="A20" s="39"/>
      <c r="B20" s="39"/>
      <c r="C20" s="39"/>
      <c r="D20" s="39"/>
      <c r="E20" s="39"/>
      <c r="F20" s="39"/>
      <c r="G20" s="39"/>
      <c r="H20" s="3"/>
    </row>
    <row r="21" spans="1:8" x14ac:dyDescent="0.25">
      <c r="A21" s="39"/>
      <c r="B21" s="39"/>
      <c r="C21" s="39"/>
      <c r="D21" s="39"/>
      <c r="E21" s="39"/>
      <c r="F21" s="39"/>
      <c r="G21" s="39"/>
      <c r="H21" s="3"/>
    </row>
    <row r="22" spans="1:8" x14ac:dyDescent="0.25">
      <c r="A22" s="39"/>
      <c r="B22" s="39"/>
      <c r="C22" s="39"/>
      <c r="D22" s="39"/>
      <c r="E22" s="39"/>
      <c r="F22" s="39"/>
      <c r="G22" s="39"/>
      <c r="H22" s="3"/>
    </row>
    <row r="23" spans="1:8" x14ac:dyDescent="0.25">
      <c r="A23" s="39"/>
      <c r="B23" s="39"/>
      <c r="C23" s="39"/>
      <c r="D23" s="39"/>
      <c r="E23" s="39"/>
      <c r="F23" s="39"/>
      <c r="G23" s="39"/>
      <c r="H23" s="3"/>
    </row>
    <row r="24" spans="1:8" x14ac:dyDescent="0.25">
      <c r="A24" s="39"/>
      <c r="B24" s="39"/>
      <c r="C24" s="39"/>
      <c r="D24" s="39"/>
      <c r="E24" s="39"/>
      <c r="F24" s="39"/>
      <c r="G24" s="39"/>
      <c r="H24" s="3"/>
    </row>
    <row r="25" spans="1:8" x14ac:dyDescent="0.25">
      <c r="A25" s="39"/>
      <c r="B25" s="39"/>
      <c r="C25" s="39"/>
      <c r="D25" s="39"/>
      <c r="E25" s="39"/>
      <c r="F25" s="39"/>
      <c r="G25" s="39"/>
      <c r="H25" s="3"/>
    </row>
    <row r="26" spans="1:8" x14ac:dyDescent="0.25">
      <c r="A26" s="39"/>
      <c r="B26" s="39"/>
      <c r="C26" s="39"/>
      <c r="D26" s="39"/>
      <c r="E26" s="39"/>
      <c r="F26" s="39"/>
      <c r="G26" s="39"/>
      <c r="H26" s="3"/>
    </row>
    <row r="27" spans="1:8" x14ac:dyDescent="0.25">
      <c r="A27" s="39"/>
      <c r="B27" s="39"/>
      <c r="C27" s="39"/>
      <c r="D27" s="39"/>
      <c r="E27" s="39"/>
      <c r="F27" s="39"/>
      <c r="G27" s="39"/>
      <c r="H27" s="3"/>
    </row>
    <row r="28" spans="1:8" x14ac:dyDescent="0.25">
      <c r="A28" s="40"/>
      <c r="B28" s="40"/>
      <c r="C28" s="40"/>
      <c r="D28" s="40">
        <v>5710</v>
      </c>
      <c r="E28" s="116" t="s">
        <v>180</v>
      </c>
      <c r="F28" s="514">
        <f>SUM(F8:F27)</f>
        <v>0</v>
      </c>
      <c r="G28" s="116"/>
      <c r="H28" s="49">
        <v>5710</v>
      </c>
    </row>
    <row r="29" spans="1:8" x14ac:dyDescent="0.25">
      <c r="A29" s="41"/>
      <c r="B29" s="45"/>
      <c r="C29" s="45"/>
      <c r="D29" s="45"/>
      <c r="E29" s="45"/>
      <c r="F29" s="45"/>
      <c r="G29" s="45"/>
      <c r="H29" s="42"/>
    </row>
    <row r="30" spans="1:8" x14ac:dyDescent="0.25">
      <c r="A30" s="11" t="s">
        <v>880</v>
      </c>
      <c r="B30" s="2"/>
      <c r="C30" s="2"/>
      <c r="D30" s="2"/>
      <c r="E30" s="2"/>
      <c r="F30" s="2"/>
      <c r="G30" s="2"/>
      <c r="H30" s="3"/>
    </row>
    <row r="31" spans="1:8" x14ac:dyDescent="0.25">
      <c r="A31" s="11" t="s">
        <v>881</v>
      </c>
      <c r="B31" s="2"/>
      <c r="C31" s="2"/>
      <c r="D31" s="2"/>
      <c r="E31" s="2"/>
      <c r="F31" s="2"/>
      <c r="G31" s="2"/>
      <c r="H31" s="3"/>
    </row>
    <row r="32" spans="1:8" x14ac:dyDescent="0.25">
      <c r="A32" s="11" t="s">
        <v>882</v>
      </c>
      <c r="B32" s="2"/>
      <c r="C32" s="2"/>
      <c r="D32" s="2"/>
      <c r="E32" s="2"/>
      <c r="F32" s="2"/>
      <c r="G32" s="2"/>
      <c r="H32" s="3"/>
    </row>
    <row r="33" spans="1:8" x14ac:dyDescent="0.25">
      <c r="A33" s="11" t="s">
        <v>883</v>
      </c>
      <c r="B33" s="2"/>
      <c r="C33" s="2"/>
      <c r="D33" s="2"/>
      <c r="E33" s="2"/>
      <c r="F33" s="2"/>
      <c r="G33" s="2"/>
      <c r="H33" s="3"/>
    </row>
    <row r="34" spans="1:8" x14ac:dyDescent="0.25">
      <c r="A34" s="11"/>
      <c r="B34" s="2"/>
      <c r="C34" s="2"/>
      <c r="D34" s="2"/>
      <c r="E34" s="2"/>
      <c r="F34" s="2"/>
      <c r="G34" s="2"/>
      <c r="H34" s="3"/>
    </row>
    <row r="35" spans="1:8" x14ac:dyDescent="0.25">
      <c r="A35" s="11"/>
      <c r="B35" s="2"/>
      <c r="C35" s="2"/>
      <c r="D35" s="2"/>
      <c r="E35" s="2"/>
      <c r="F35" s="2"/>
      <c r="G35" s="2"/>
      <c r="H35" s="3"/>
    </row>
    <row r="36" spans="1:8" x14ac:dyDescent="0.25">
      <c r="A36" s="11" t="s">
        <v>689</v>
      </c>
      <c r="B36" s="2"/>
      <c r="C36" s="2"/>
      <c r="D36" s="2"/>
      <c r="E36" s="2"/>
      <c r="F36" s="2"/>
      <c r="G36" s="2"/>
      <c r="H36" s="3"/>
    </row>
    <row r="37" spans="1:8" x14ac:dyDescent="0.25">
      <c r="A37" s="11" t="s">
        <v>688</v>
      </c>
      <c r="B37" s="2"/>
      <c r="C37" s="2"/>
      <c r="D37" s="2"/>
      <c r="E37" s="2"/>
      <c r="F37" s="2"/>
      <c r="G37" s="2"/>
      <c r="H37" s="3"/>
    </row>
    <row r="38" spans="1:8" x14ac:dyDescent="0.25">
      <c r="A38" s="11"/>
      <c r="B38" s="2"/>
      <c r="C38" s="2"/>
      <c r="D38" s="2"/>
      <c r="E38" s="2"/>
      <c r="F38" s="2"/>
      <c r="G38" s="2"/>
      <c r="H38" s="3"/>
    </row>
    <row r="39" spans="1:8" x14ac:dyDescent="0.25">
      <c r="A39" s="43"/>
      <c r="B39" s="46"/>
      <c r="C39" s="46"/>
      <c r="D39" s="46"/>
      <c r="E39" s="46"/>
      <c r="F39" s="46"/>
      <c r="G39" s="46"/>
      <c r="H39"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 &amp;K0070C02015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Layout" topLeftCell="A30" zoomScaleNormal="100" zoomScaleSheetLayoutView="100" workbookViewId="0">
      <selection activeCell="A44" sqref="A44"/>
    </sheetView>
  </sheetViews>
  <sheetFormatPr defaultColWidth="8.85546875" defaultRowHeight="15" x14ac:dyDescent="0.25"/>
  <cols>
    <col min="1" max="1" width="13.140625" style="422" customWidth="1"/>
    <col min="2" max="2" width="14.7109375" style="422" customWidth="1"/>
    <col min="3" max="3" width="16" style="422" customWidth="1"/>
    <col min="4" max="4" width="10.28515625" style="422" customWidth="1"/>
    <col min="5" max="5" width="12.42578125" style="422" customWidth="1"/>
    <col min="6" max="6" width="17" style="422" customWidth="1"/>
    <col min="7" max="16384" width="8.85546875" style="422"/>
  </cols>
  <sheetData>
    <row r="1" spans="1:6" x14ac:dyDescent="0.25">
      <c r="A1" s="365" t="s">
        <v>370</v>
      </c>
      <c r="B1" s="498"/>
      <c r="C1" s="498"/>
      <c r="D1" s="498"/>
      <c r="E1" s="498"/>
      <c r="F1" s="499"/>
    </row>
    <row r="2" spans="1:6" x14ac:dyDescent="0.25">
      <c r="A2" s="425" t="s">
        <v>691</v>
      </c>
      <c r="B2" s="426"/>
      <c r="C2" s="426"/>
      <c r="D2" s="426"/>
      <c r="E2" s="426"/>
      <c r="F2" s="324"/>
    </row>
    <row r="3" spans="1:6" x14ac:dyDescent="0.25">
      <c r="A3" s="444" t="s">
        <v>315</v>
      </c>
      <c r="B3" s="445"/>
      <c r="C3" s="445"/>
      <c r="D3" s="445"/>
      <c r="E3" s="445"/>
      <c r="F3" s="446"/>
    </row>
    <row r="4" spans="1:6" x14ac:dyDescent="0.25">
      <c r="A4" s="370"/>
      <c r="B4" s="462"/>
      <c r="C4" s="463"/>
      <c r="D4" s="515" t="s">
        <v>96</v>
      </c>
      <c r="E4" s="497"/>
      <c r="F4" s="486"/>
    </row>
    <row r="5" spans="1:6" x14ac:dyDescent="0.25">
      <c r="A5" s="360"/>
      <c r="B5" s="320" t="s">
        <v>252</v>
      </c>
      <c r="C5" s="375"/>
      <c r="D5" s="212" t="s">
        <v>264</v>
      </c>
      <c r="E5" s="237" t="s">
        <v>265</v>
      </c>
      <c r="F5" s="212" t="s">
        <v>266</v>
      </c>
    </row>
    <row r="6" spans="1:6" x14ac:dyDescent="0.25">
      <c r="A6" s="179" t="s">
        <v>276</v>
      </c>
      <c r="B6" s="169" t="s">
        <v>873</v>
      </c>
      <c r="C6" s="170"/>
      <c r="D6" s="170"/>
      <c r="E6" s="179"/>
      <c r="F6" s="170"/>
    </row>
    <row r="7" spans="1:6" x14ac:dyDescent="0.25">
      <c r="A7" s="180" t="s">
        <v>272</v>
      </c>
      <c r="B7" s="171"/>
      <c r="C7" s="173"/>
      <c r="D7" s="173"/>
      <c r="E7" s="180"/>
      <c r="F7" s="173"/>
    </row>
    <row r="8" spans="1:6" x14ac:dyDescent="0.25">
      <c r="A8" s="180" t="s">
        <v>273</v>
      </c>
      <c r="B8" s="171"/>
      <c r="C8" s="173"/>
      <c r="D8" s="173"/>
      <c r="E8" s="180"/>
      <c r="F8" s="173"/>
    </row>
    <row r="9" spans="1:6" x14ac:dyDescent="0.25">
      <c r="A9" s="181" t="s">
        <v>257</v>
      </c>
      <c r="B9" s="444"/>
      <c r="C9" s="446"/>
      <c r="D9" s="446"/>
      <c r="E9" s="181"/>
      <c r="F9" s="181"/>
    </row>
    <row r="10" spans="1:6" x14ac:dyDescent="0.25">
      <c r="A10" s="370"/>
      <c r="B10" s="236" t="s">
        <v>590</v>
      </c>
      <c r="C10" s="226" t="s">
        <v>696</v>
      </c>
      <c r="D10" s="462"/>
      <c r="E10" s="464"/>
      <c r="F10" s="464"/>
    </row>
    <row r="11" spans="1:6" x14ac:dyDescent="0.25">
      <c r="A11" s="360"/>
      <c r="B11" s="237" t="s">
        <v>289</v>
      </c>
      <c r="C11" s="212" t="s">
        <v>595</v>
      </c>
      <c r="D11" s="320" t="s">
        <v>268</v>
      </c>
      <c r="E11" s="375"/>
      <c r="F11" s="212" t="s">
        <v>266</v>
      </c>
    </row>
    <row r="12" spans="1:6" x14ac:dyDescent="0.25">
      <c r="A12" s="179" t="s">
        <v>276</v>
      </c>
      <c r="B12" s="179"/>
      <c r="C12" s="170"/>
      <c r="D12" s="169"/>
      <c r="E12" s="170"/>
      <c r="F12" s="170"/>
    </row>
    <row r="13" spans="1:6" x14ac:dyDescent="0.25">
      <c r="A13" s="180" t="s">
        <v>272</v>
      </c>
      <c r="B13" s="180"/>
      <c r="C13" s="173"/>
      <c r="D13" s="171"/>
      <c r="E13" s="173"/>
      <c r="F13" s="173"/>
    </row>
    <row r="14" spans="1:6" x14ac:dyDescent="0.25">
      <c r="A14" s="180" t="s">
        <v>273</v>
      </c>
      <c r="B14" s="180"/>
      <c r="C14" s="173"/>
      <c r="D14" s="171"/>
      <c r="E14" s="173"/>
      <c r="F14" s="173"/>
    </row>
    <row r="15" spans="1:6" x14ac:dyDescent="0.25">
      <c r="A15" s="181" t="s">
        <v>257</v>
      </c>
      <c r="B15" s="181"/>
      <c r="C15" s="446"/>
      <c r="D15" s="444"/>
      <c r="E15" s="446"/>
      <c r="F15" s="446"/>
    </row>
    <row r="16" spans="1:6" x14ac:dyDescent="0.25">
      <c r="A16" s="693" t="s">
        <v>316</v>
      </c>
      <c r="B16" s="694"/>
      <c r="C16" s="694"/>
      <c r="D16" s="694"/>
      <c r="E16" s="694"/>
      <c r="F16" s="695"/>
    </row>
    <row r="17" spans="1:6" x14ac:dyDescent="0.25">
      <c r="A17" s="236" t="s">
        <v>673</v>
      </c>
      <c r="B17" s="432"/>
      <c r="C17" s="236" t="s">
        <v>693</v>
      </c>
      <c r="D17" s="432"/>
      <c r="E17" s="432"/>
      <c r="F17" s="236" t="s">
        <v>695</v>
      </c>
    </row>
    <row r="18" spans="1:6" x14ac:dyDescent="0.25">
      <c r="A18" s="235" t="s">
        <v>289</v>
      </c>
      <c r="B18" s="235" t="s">
        <v>676</v>
      </c>
      <c r="C18" s="235" t="s">
        <v>694</v>
      </c>
      <c r="D18" s="235" t="s">
        <v>686</v>
      </c>
      <c r="E18" s="235" t="s">
        <v>687</v>
      </c>
      <c r="F18" s="235" t="s">
        <v>681</v>
      </c>
    </row>
    <row r="19" spans="1:6" x14ac:dyDescent="0.25">
      <c r="A19" s="237" t="s">
        <v>692</v>
      </c>
      <c r="B19" s="237" t="s">
        <v>677</v>
      </c>
      <c r="C19" s="237" t="s">
        <v>391</v>
      </c>
      <c r="D19" s="237" t="s">
        <v>683</v>
      </c>
      <c r="E19" s="237" t="s">
        <v>683</v>
      </c>
      <c r="F19" s="237" t="s">
        <v>389</v>
      </c>
    </row>
    <row r="20" spans="1:6" x14ac:dyDescent="0.25">
      <c r="A20" s="179" t="s">
        <v>884</v>
      </c>
      <c r="B20" s="179" t="s">
        <v>885</v>
      </c>
      <c r="C20" s="179">
        <v>34</v>
      </c>
      <c r="D20" s="179">
        <v>0</v>
      </c>
      <c r="E20" s="179">
        <v>0</v>
      </c>
      <c r="F20" s="179">
        <v>34</v>
      </c>
    </row>
    <row r="21" spans="1:6" x14ac:dyDescent="0.25">
      <c r="A21" s="180"/>
      <c r="B21" s="180"/>
      <c r="C21" s="180"/>
      <c r="D21" s="180"/>
      <c r="E21" s="180"/>
      <c r="F21" s="180"/>
    </row>
    <row r="22" spans="1:6" x14ac:dyDescent="0.25">
      <c r="A22" s="180"/>
      <c r="B22" s="180"/>
      <c r="C22" s="180"/>
      <c r="D22" s="180"/>
      <c r="E22" s="180"/>
      <c r="F22" s="180"/>
    </row>
    <row r="23" spans="1:6" x14ac:dyDescent="0.25">
      <c r="A23" s="180"/>
      <c r="B23" s="180"/>
      <c r="C23" s="180"/>
      <c r="D23" s="180"/>
      <c r="E23" s="180"/>
      <c r="F23" s="180"/>
    </row>
    <row r="24" spans="1:6" x14ac:dyDescent="0.25">
      <c r="A24" s="180"/>
      <c r="B24" s="180"/>
      <c r="C24" s="180"/>
      <c r="D24" s="180"/>
      <c r="E24" s="180"/>
      <c r="F24" s="180"/>
    </row>
    <row r="25" spans="1:6" x14ac:dyDescent="0.25">
      <c r="A25" s="180"/>
      <c r="B25" s="180"/>
      <c r="C25" s="180"/>
      <c r="D25" s="180"/>
      <c r="E25" s="180"/>
      <c r="F25" s="180"/>
    </row>
    <row r="26" spans="1:6" x14ac:dyDescent="0.25">
      <c r="A26" s="180"/>
      <c r="B26" s="180"/>
      <c r="C26" s="180"/>
      <c r="D26" s="180"/>
      <c r="E26" s="180"/>
      <c r="F26" s="180"/>
    </row>
    <row r="27" spans="1:6" x14ac:dyDescent="0.25">
      <c r="A27" s="180"/>
      <c r="B27" s="180"/>
      <c r="C27" s="180"/>
      <c r="D27" s="180"/>
      <c r="E27" s="180"/>
      <c r="F27" s="180"/>
    </row>
    <row r="28" spans="1:6" x14ac:dyDescent="0.25">
      <c r="A28" s="180"/>
      <c r="B28" s="180"/>
      <c r="C28" s="180"/>
      <c r="D28" s="180"/>
      <c r="E28" s="180"/>
      <c r="F28" s="180"/>
    </row>
    <row r="29" spans="1:6" x14ac:dyDescent="0.25">
      <c r="A29" s="180"/>
      <c r="B29" s="180"/>
      <c r="C29" s="180"/>
      <c r="D29" s="180"/>
      <c r="E29" s="180"/>
      <c r="F29" s="180"/>
    </row>
    <row r="30" spans="1:6" x14ac:dyDescent="0.25">
      <c r="A30" s="180"/>
      <c r="B30" s="180"/>
      <c r="C30" s="180"/>
      <c r="D30" s="180"/>
      <c r="E30" s="180"/>
      <c r="F30" s="180"/>
    </row>
    <row r="31" spans="1:6" x14ac:dyDescent="0.25">
      <c r="A31" s="180"/>
      <c r="B31" s="180"/>
      <c r="C31" s="180"/>
      <c r="D31" s="180"/>
      <c r="E31" s="180"/>
      <c r="F31" s="180"/>
    </row>
    <row r="32" spans="1:6" x14ac:dyDescent="0.25">
      <c r="A32" s="180"/>
      <c r="B32" s="180"/>
      <c r="C32" s="180"/>
      <c r="D32" s="180"/>
      <c r="E32" s="180"/>
      <c r="F32" s="180"/>
    </row>
    <row r="33" spans="1:6" x14ac:dyDescent="0.25">
      <c r="A33" s="180"/>
      <c r="B33" s="180"/>
      <c r="C33" s="180"/>
      <c r="D33" s="180"/>
      <c r="E33" s="180"/>
      <c r="F33" s="180"/>
    </row>
    <row r="34" spans="1:6" x14ac:dyDescent="0.25">
      <c r="A34" s="180"/>
      <c r="B34" s="180"/>
      <c r="C34" s="180"/>
      <c r="D34" s="180"/>
      <c r="E34" s="180"/>
      <c r="F34" s="180"/>
    </row>
    <row r="35" spans="1:6" x14ac:dyDescent="0.25">
      <c r="A35" s="181"/>
      <c r="B35" s="181"/>
      <c r="C35" s="181"/>
      <c r="D35" s="181"/>
      <c r="E35" s="181"/>
      <c r="F35" s="181"/>
    </row>
    <row r="36" spans="1:6" x14ac:dyDescent="0.25">
      <c r="A36" s="171"/>
      <c r="B36" s="2" t="s">
        <v>180</v>
      </c>
      <c r="C36" s="510">
        <v>34</v>
      </c>
      <c r="D36" s="510"/>
      <c r="E36" s="510"/>
      <c r="F36" s="510">
        <v>34</v>
      </c>
    </row>
    <row r="37" spans="1:6" x14ac:dyDescent="0.25">
      <c r="A37" s="171"/>
      <c r="B37" s="172"/>
      <c r="C37" s="172"/>
      <c r="D37" s="172"/>
      <c r="E37" s="172"/>
      <c r="F37" s="173"/>
    </row>
    <row r="38" spans="1:6" x14ac:dyDescent="0.25">
      <c r="A38" s="171" t="s">
        <v>886</v>
      </c>
      <c r="B38" s="172"/>
      <c r="C38" s="172"/>
      <c r="D38" s="172"/>
      <c r="E38" s="172"/>
      <c r="F38" s="173"/>
    </row>
    <row r="39" spans="1:6" x14ac:dyDescent="0.25">
      <c r="A39" s="171" t="s">
        <v>887</v>
      </c>
      <c r="B39" s="172"/>
      <c r="C39" s="172"/>
      <c r="D39" s="172"/>
      <c r="E39" s="172"/>
      <c r="F39" s="173"/>
    </row>
    <row r="40" spans="1:6" x14ac:dyDescent="0.25">
      <c r="A40" s="171" t="s">
        <v>888</v>
      </c>
      <c r="B40" s="172"/>
      <c r="C40" s="172"/>
      <c r="D40" s="172"/>
      <c r="E40" s="172"/>
      <c r="F40" s="173"/>
    </row>
    <row r="41" spans="1:6" x14ac:dyDescent="0.25">
      <c r="A41" s="171" t="s">
        <v>889</v>
      </c>
      <c r="B41" s="172"/>
      <c r="C41" s="172"/>
      <c r="D41" s="172"/>
      <c r="E41" s="172"/>
      <c r="F41" s="173"/>
    </row>
    <row r="42" spans="1:6" x14ac:dyDescent="0.25">
      <c r="A42" s="171" t="s">
        <v>890</v>
      </c>
      <c r="B42" s="172"/>
      <c r="C42" s="172"/>
      <c r="D42" s="172"/>
      <c r="E42" s="172"/>
      <c r="F42" s="173"/>
    </row>
    <row r="43" spans="1:6" x14ac:dyDescent="0.25">
      <c r="A43" s="171" t="s">
        <v>891</v>
      </c>
      <c r="B43" s="172"/>
      <c r="C43" s="172"/>
      <c r="D43" s="172"/>
      <c r="E43" s="172"/>
      <c r="F43" s="173"/>
    </row>
    <row r="44" spans="1:6" x14ac:dyDescent="0.25">
      <c r="A44" s="171" t="s">
        <v>928</v>
      </c>
      <c r="B44" s="172"/>
      <c r="C44" s="172"/>
      <c r="D44" s="172"/>
      <c r="E44" s="172"/>
      <c r="F44" s="173"/>
    </row>
    <row r="45" spans="1:6" x14ac:dyDescent="0.25">
      <c r="A45" s="444" t="s">
        <v>697</v>
      </c>
      <c r="B45" s="445"/>
      <c r="C45" s="445"/>
      <c r="D45" s="445"/>
      <c r="E45" s="445"/>
      <c r="F45" s="446"/>
    </row>
  </sheetData>
  <mergeCells count="1">
    <mergeCell ref="A16:F16"/>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&amp;L&amp;"Arial,Regular"&amp;10
Annual Return of &amp;K0070C0Granville Centre Water Company &amp;R&amp;"Arial,Regular"&amp;10
Calendar year ending December 31,2015</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Layout" topLeftCell="A26" zoomScaleNormal="100" workbookViewId="0">
      <selection activeCell="E41" sqref="E41"/>
    </sheetView>
  </sheetViews>
  <sheetFormatPr defaultColWidth="8.85546875" defaultRowHeight="15" x14ac:dyDescent="0.25"/>
  <cols>
    <col min="1" max="1" width="18.7109375" style="422" customWidth="1"/>
    <col min="2" max="2" width="14.7109375" style="422" customWidth="1"/>
    <col min="3" max="3" width="15.140625" style="422" customWidth="1"/>
    <col min="4" max="4" width="10.42578125" style="422" customWidth="1"/>
    <col min="5" max="5" width="11.140625" style="422" customWidth="1"/>
    <col min="6" max="6" width="14.7109375" style="422" customWidth="1"/>
    <col min="7" max="16384" width="8.85546875" style="422"/>
  </cols>
  <sheetData>
    <row r="1" spans="1:6" x14ac:dyDescent="0.25">
      <c r="A1" s="315" t="s">
        <v>371</v>
      </c>
      <c r="B1" s="463"/>
      <c r="C1" s="463"/>
      <c r="D1" s="463"/>
      <c r="E1" s="463"/>
      <c r="F1" s="464"/>
    </row>
    <row r="2" spans="1:6" x14ac:dyDescent="0.25">
      <c r="A2" s="220" t="s">
        <v>691</v>
      </c>
      <c r="B2" s="426"/>
      <c r="C2" s="426"/>
      <c r="D2" s="426"/>
      <c r="E2" s="426"/>
      <c r="F2" s="324"/>
    </row>
    <row r="3" spans="1:6" x14ac:dyDescent="0.25">
      <c r="A3" s="444" t="s">
        <v>317</v>
      </c>
      <c r="B3" s="445"/>
      <c r="C3" s="445"/>
      <c r="D3" s="445"/>
      <c r="E3" s="445"/>
      <c r="F3" s="446"/>
    </row>
    <row r="4" spans="1:6" x14ac:dyDescent="0.25">
      <c r="A4" s="236" t="s">
        <v>673</v>
      </c>
      <c r="B4" s="236"/>
      <c r="C4" s="236" t="s">
        <v>699</v>
      </c>
      <c r="D4" s="432"/>
      <c r="E4" s="432"/>
      <c r="F4" s="236" t="s">
        <v>699</v>
      </c>
    </row>
    <row r="5" spans="1:6" x14ac:dyDescent="0.25">
      <c r="A5" s="235" t="s">
        <v>674</v>
      </c>
      <c r="B5" s="235" t="s">
        <v>676</v>
      </c>
      <c r="C5" s="235" t="s">
        <v>700</v>
      </c>
      <c r="D5" s="235" t="s">
        <v>701</v>
      </c>
      <c r="E5" s="235" t="s">
        <v>619</v>
      </c>
      <c r="F5" s="235" t="s">
        <v>435</v>
      </c>
    </row>
    <row r="6" spans="1:6" x14ac:dyDescent="0.25">
      <c r="A6" s="237" t="s">
        <v>675</v>
      </c>
      <c r="B6" s="237" t="s">
        <v>698</v>
      </c>
      <c r="C6" s="237" t="s">
        <v>388</v>
      </c>
      <c r="D6" s="237" t="s">
        <v>683</v>
      </c>
      <c r="E6" s="237" t="s">
        <v>683</v>
      </c>
      <c r="F6" s="237" t="s">
        <v>388</v>
      </c>
    </row>
    <row r="7" spans="1:6" x14ac:dyDescent="0.25">
      <c r="A7" s="179" t="s">
        <v>895</v>
      </c>
      <c r="B7" s="179" t="s">
        <v>892</v>
      </c>
      <c r="C7" s="179">
        <v>6</v>
      </c>
      <c r="D7" s="179">
        <v>0</v>
      </c>
      <c r="E7" s="179">
        <v>0</v>
      </c>
      <c r="F7" s="179">
        <v>6</v>
      </c>
    </row>
    <row r="8" spans="1:6" x14ac:dyDescent="0.25">
      <c r="A8" s="180" t="s">
        <v>895</v>
      </c>
      <c r="B8" s="180" t="s">
        <v>893</v>
      </c>
      <c r="C8" s="180">
        <v>2</v>
      </c>
      <c r="D8" s="180">
        <v>0</v>
      </c>
      <c r="E8" s="180">
        <v>0</v>
      </c>
      <c r="F8" s="180">
        <v>2</v>
      </c>
    </row>
    <row r="9" spans="1:6" x14ac:dyDescent="0.25">
      <c r="A9" s="180" t="s">
        <v>894</v>
      </c>
      <c r="B9" s="180" t="s">
        <v>898</v>
      </c>
      <c r="C9" s="180">
        <v>1</v>
      </c>
      <c r="D9" s="180">
        <v>0</v>
      </c>
      <c r="E9" s="180">
        <v>0</v>
      </c>
      <c r="F9" s="180">
        <v>1</v>
      </c>
    </row>
    <row r="10" spans="1:6" x14ac:dyDescent="0.25">
      <c r="A10" s="180" t="s">
        <v>897</v>
      </c>
      <c r="B10" s="180" t="s">
        <v>899</v>
      </c>
      <c r="C10" s="180">
        <v>1</v>
      </c>
      <c r="D10" s="180">
        <v>0</v>
      </c>
      <c r="E10" s="180">
        <v>0</v>
      </c>
      <c r="F10" s="180">
        <v>1</v>
      </c>
    </row>
    <row r="11" spans="1:6" x14ac:dyDescent="0.25">
      <c r="A11" s="180" t="s">
        <v>897</v>
      </c>
      <c r="B11" s="180" t="s">
        <v>892</v>
      </c>
      <c r="C11" s="180">
        <v>1</v>
      </c>
      <c r="D11" s="180">
        <v>0</v>
      </c>
      <c r="E11" s="180">
        <v>0</v>
      </c>
      <c r="F11" s="180">
        <v>1</v>
      </c>
    </row>
    <row r="12" spans="1:6" x14ac:dyDescent="0.25">
      <c r="A12" s="180"/>
      <c r="B12" s="180"/>
      <c r="C12" s="180"/>
      <c r="D12" s="180"/>
      <c r="E12" s="180"/>
      <c r="F12" s="180"/>
    </row>
    <row r="13" spans="1:6" x14ac:dyDescent="0.25">
      <c r="A13" s="180"/>
      <c r="B13" s="180"/>
      <c r="C13" s="180"/>
      <c r="D13" s="180"/>
      <c r="E13" s="180"/>
      <c r="F13" s="180"/>
    </row>
    <row r="14" spans="1:6" x14ac:dyDescent="0.25">
      <c r="A14" s="180"/>
      <c r="B14" s="180"/>
      <c r="C14" s="180"/>
      <c r="D14" s="180"/>
      <c r="E14" s="180"/>
      <c r="F14" s="180"/>
    </row>
    <row r="15" spans="1:6" x14ac:dyDescent="0.25">
      <c r="A15" s="180"/>
      <c r="B15" s="180"/>
      <c r="C15" s="180"/>
      <c r="D15" s="180"/>
      <c r="E15" s="180"/>
      <c r="F15" s="180"/>
    </row>
    <row r="16" spans="1:6" x14ac:dyDescent="0.25">
      <c r="A16" s="180"/>
      <c r="B16" s="180"/>
      <c r="C16" s="180"/>
      <c r="D16" s="180"/>
      <c r="E16" s="180"/>
      <c r="F16" s="180"/>
    </row>
    <row r="17" spans="1:6" x14ac:dyDescent="0.25">
      <c r="A17" s="180"/>
      <c r="B17" s="180"/>
      <c r="C17" s="180"/>
      <c r="D17" s="180"/>
      <c r="E17" s="180"/>
      <c r="F17" s="180"/>
    </row>
    <row r="18" spans="1:6" x14ac:dyDescent="0.25">
      <c r="A18" s="180"/>
      <c r="B18" s="180"/>
      <c r="C18" s="180"/>
      <c r="D18" s="180"/>
      <c r="E18" s="180"/>
      <c r="F18" s="180"/>
    </row>
    <row r="19" spans="1:6" x14ac:dyDescent="0.25">
      <c r="A19" s="180"/>
      <c r="B19" s="180"/>
      <c r="C19" s="180"/>
      <c r="D19" s="180"/>
      <c r="E19" s="180"/>
      <c r="F19" s="180"/>
    </row>
    <row r="20" spans="1:6" x14ac:dyDescent="0.25">
      <c r="A20" s="180"/>
      <c r="B20" s="180"/>
      <c r="C20" s="180"/>
      <c r="D20" s="180"/>
      <c r="E20" s="180"/>
      <c r="F20" s="180"/>
    </row>
    <row r="21" spans="1:6" x14ac:dyDescent="0.25">
      <c r="A21" s="180"/>
      <c r="B21" s="180"/>
      <c r="C21" s="180"/>
      <c r="D21" s="180"/>
      <c r="E21" s="180"/>
      <c r="F21" s="180"/>
    </row>
    <row r="22" spans="1:6" x14ac:dyDescent="0.25">
      <c r="A22" s="180"/>
      <c r="B22" s="180"/>
      <c r="C22" s="180"/>
      <c r="D22" s="180"/>
      <c r="E22" s="180"/>
      <c r="F22" s="180"/>
    </row>
    <row r="23" spans="1:6" x14ac:dyDescent="0.25">
      <c r="A23" s="180"/>
      <c r="B23" s="180"/>
      <c r="C23" s="180"/>
      <c r="D23" s="180"/>
      <c r="E23" s="180"/>
      <c r="F23" s="180"/>
    </row>
    <row r="24" spans="1:6" x14ac:dyDescent="0.25">
      <c r="A24" s="180"/>
      <c r="B24" s="180"/>
      <c r="C24" s="180"/>
      <c r="D24" s="180"/>
      <c r="E24" s="180"/>
      <c r="F24" s="180"/>
    </row>
    <row r="25" spans="1:6" x14ac:dyDescent="0.25">
      <c r="A25" s="180"/>
      <c r="B25" s="180"/>
      <c r="C25" s="180"/>
      <c r="D25" s="180"/>
      <c r="E25" s="180"/>
      <c r="F25" s="180"/>
    </row>
    <row r="26" spans="1:6" x14ac:dyDescent="0.25">
      <c r="A26" s="180"/>
      <c r="B26" s="180"/>
      <c r="C26" s="180"/>
      <c r="D26" s="180"/>
      <c r="E26" s="180"/>
      <c r="F26" s="180"/>
    </row>
    <row r="27" spans="1:6" x14ac:dyDescent="0.25">
      <c r="A27" s="180"/>
      <c r="B27" s="180"/>
      <c r="C27" s="180"/>
      <c r="D27" s="180"/>
      <c r="E27" s="180"/>
      <c r="F27" s="180"/>
    </row>
    <row r="28" spans="1:6" x14ac:dyDescent="0.25">
      <c r="A28" s="180"/>
      <c r="B28" s="180"/>
      <c r="C28" s="180"/>
      <c r="D28" s="180"/>
      <c r="E28" s="180"/>
      <c r="F28" s="180"/>
    </row>
    <row r="29" spans="1:6" x14ac:dyDescent="0.25">
      <c r="A29" s="180"/>
      <c r="B29" s="180"/>
      <c r="C29" s="180"/>
      <c r="D29" s="180"/>
      <c r="E29" s="180"/>
      <c r="F29" s="180"/>
    </row>
    <row r="30" spans="1:6" x14ac:dyDescent="0.25">
      <c r="A30" s="180"/>
      <c r="B30" s="180"/>
      <c r="C30" s="180"/>
      <c r="D30" s="180"/>
      <c r="E30" s="180"/>
      <c r="F30" s="180"/>
    </row>
    <row r="31" spans="1:6" x14ac:dyDescent="0.25">
      <c r="A31" s="180"/>
      <c r="B31" s="180"/>
      <c r="C31" s="180"/>
      <c r="D31" s="180"/>
      <c r="E31" s="180"/>
      <c r="F31" s="180"/>
    </row>
    <row r="32" spans="1:6" x14ac:dyDescent="0.25">
      <c r="A32" s="180"/>
      <c r="B32" s="180"/>
      <c r="C32" s="180"/>
      <c r="D32" s="180"/>
      <c r="E32" s="180"/>
      <c r="F32" s="180"/>
    </row>
    <row r="33" spans="1:6" x14ac:dyDescent="0.25">
      <c r="A33" s="180"/>
      <c r="B33" s="180"/>
      <c r="C33" s="180"/>
      <c r="D33" s="180"/>
      <c r="E33" s="180"/>
      <c r="F33" s="180"/>
    </row>
    <row r="34" spans="1:6" x14ac:dyDescent="0.25">
      <c r="A34" s="180"/>
      <c r="B34" s="180"/>
      <c r="C34" s="180"/>
      <c r="D34" s="180"/>
      <c r="E34" s="180"/>
      <c r="F34" s="180"/>
    </row>
    <row r="35" spans="1:6" x14ac:dyDescent="0.25">
      <c r="A35" s="180"/>
      <c r="B35" s="180"/>
      <c r="C35" s="180"/>
      <c r="D35" s="180"/>
      <c r="E35" s="180"/>
      <c r="F35" s="180"/>
    </row>
    <row r="36" spans="1:6" x14ac:dyDescent="0.25">
      <c r="A36" s="180"/>
      <c r="B36" s="180"/>
      <c r="C36" s="180"/>
      <c r="D36" s="180"/>
      <c r="E36" s="180"/>
      <c r="F36" s="180"/>
    </row>
    <row r="37" spans="1:6" x14ac:dyDescent="0.25">
      <c r="A37" s="180"/>
      <c r="B37" s="180"/>
      <c r="C37" s="180"/>
      <c r="D37" s="180"/>
      <c r="E37" s="180"/>
      <c r="F37" s="180"/>
    </row>
    <row r="38" spans="1:6" x14ac:dyDescent="0.25">
      <c r="A38" s="180"/>
      <c r="B38" s="180"/>
      <c r="C38" s="180"/>
      <c r="D38" s="180"/>
      <c r="E38" s="180"/>
      <c r="F38" s="180"/>
    </row>
    <row r="39" spans="1:6" x14ac:dyDescent="0.25">
      <c r="A39" s="180"/>
      <c r="B39" s="180"/>
      <c r="C39" s="180"/>
      <c r="D39" s="180"/>
      <c r="E39" s="180"/>
      <c r="F39" s="180"/>
    </row>
    <row r="40" spans="1:6" x14ac:dyDescent="0.25">
      <c r="A40" s="483"/>
      <c r="B40" s="484"/>
      <c r="C40" s="467"/>
      <c r="D40" s="510" t="s">
        <v>129</v>
      </c>
      <c r="E40" s="572">
        <v>11</v>
      </c>
      <c r="F40" s="467"/>
    </row>
    <row r="41" spans="1:6" ht="14.45" customHeight="1" x14ac:dyDescent="0.25">
      <c r="A41" s="223" t="s">
        <v>702</v>
      </c>
      <c r="B41" s="427"/>
      <c r="C41" s="427"/>
      <c r="D41" s="427"/>
      <c r="E41" s="427"/>
      <c r="F41" s="369"/>
    </row>
    <row r="42" spans="1:6" x14ac:dyDescent="0.25">
      <c r="A42" s="356" t="s">
        <v>703</v>
      </c>
      <c r="B42" s="357"/>
      <c r="C42" s="357"/>
      <c r="D42" s="357"/>
      <c r="E42" s="357"/>
      <c r="F42" s="358"/>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 &amp;K0070C02015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Layout" topLeftCell="A28" zoomScaleNormal="100" workbookViewId="0">
      <selection activeCell="A41" sqref="A41"/>
    </sheetView>
  </sheetViews>
  <sheetFormatPr defaultColWidth="8.85546875" defaultRowHeight="15" x14ac:dyDescent="0.25"/>
  <cols>
    <col min="1" max="1" width="15.42578125" style="422" customWidth="1"/>
    <col min="2" max="2" width="11.7109375" style="422" customWidth="1"/>
    <col min="3" max="3" width="15.140625" style="422" customWidth="1"/>
    <col min="4" max="4" width="10.42578125" style="422" customWidth="1"/>
    <col min="5" max="5" width="11.140625" style="422" customWidth="1"/>
    <col min="6" max="6" width="14.7109375" style="422" customWidth="1"/>
    <col min="7" max="16384" width="8.85546875" style="422"/>
  </cols>
  <sheetData>
    <row r="1" spans="1:6" x14ac:dyDescent="0.25">
      <c r="A1" s="315" t="s">
        <v>372</v>
      </c>
      <c r="B1" s="463"/>
      <c r="C1" s="463"/>
      <c r="D1" s="463"/>
      <c r="E1" s="463"/>
      <c r="F1" s="464"/>
    </row>
    <row r="2" spans="1:6" x14ac:dyDescent="0.25">
      <c r="A2" s="220" t="s">
        <v>691</v>
      </c>
      <c r="B2" s="426"/>
      <c r="C2" s="426"/>
      <c r="D2" s="426"/>
      <c r="E2" s="426"/>
      <c r="F2" s="324"/>
    </row>
    <row r="3" spans="1:6" x14ac:dyDescent="0.25">
      <c r="A3" s="43" t="s">
        <v>704</v>
      </c>
      <c r="B3" s="445"/>
      <c r="C3" s="445"/>
      <c r="D3" s="445"/>
      <c r="E3" s="445"/>
      <c r="F3" s="446"/>
    </row>
    <row r="4" spans="1:6" x14ac:dyDescent="0.25">
      <c r="A4" s="236" t="s">
        <v>673</v>
      </c>
      <c r="B4" s="236"/>
      <c r="C4" s="236" t="s">
        <v>699</v>
      </c>
      <c r="D4" s="432"/>
      <c r="E4" s="432"/>
      <c r="F4" s="236" t="s">
        <v>699</v>
      </c>
    </row>
    <row r="5" spans="1:6" x14ac:dyDescent="0.25">
      <c r="A5" s="235" t="s">
        <v>674</v>
      </c>
      <c r="B5" s="235" t="s">
        <v>705</v>
      </c>
      <c r="C5" s="235" t="s">
        <v>700</v>
      </c>
      <c r="D5" s="235" t="s">
        <v>701</v>
      </c>
      <c r="E5" s="235" t="s">
        <v>619</v>
      </c>
      <c r="F5" s="235" t="s">
        <v>435</v>
      </c>
    </row>
    <row r="6" spans="1:6" x14ac:dyDescent="0.25">
      <c r="A6" s="237" t="s">
        <v>675</v>
      </c>
      <c r="B6" s="237" t="s">
        <v>706</v>
      </c>
      <c r="C6" s="237" t="s">
        <v>388</v>
      </c>
      <c r="D6" s="237" t="s">
        <v>683</v>
      </c>
      <c r="E6" s="237" t="s">
        <v>683</v>
      </c>
      <c r="F6" s="237" t="s">
        <v>388</v>
      </c>
    </row>
    <row r="7" spans="1:6" x14ac:dyDescent="0.25">
      <c r="A7" s="179" t="s">
        <v>878</v>
      </c>
      <c r="B7" s="179" t="s">
        <v>900</v>
      </c>
      <c r="C7" s="179" t="s">
        <v>873</v>
      </c>
      <c r="D7" s="179">
        <v>0</v>
      </c>
      <c r="E7" s="179">
        <v>0</v>
      </c>
      <c r="F7" s="179">
        <v>0</v>
      </c>
    </row>
    <row r="8" spans="1:6" x14ac:dyDescent="0.25">
      <c r="A8" s="180" t="s">
        <v>896</v>
      </c>
      <c r="B8" s="180">
        <v>1</v>
      </c>
      <c r="C8" s="180" t="s">
        <v>873</v>
      </c>
      <c r="D8" s="180">
        <v>0</v>
      </c>
      <c r="E8" s="180">
        <v>0</v>
      </c>
      <c r="F8" s="180">
        <v>0</v>
      </c>
    </row>
    <row r="9" spans="1:6" x14ac:dyDescent="0.25">
      <c r="A9" s="180"/>
      <c r="B9" s="180"/>
      <c r="C9" s="180"/>
      <c r="D9" s="180"/>
      <c r="E9" s="180"/>
      <c r="F9" s="180"/>
    </row>
    <row r="10" spans="1:6" x14ac:dyDescent="0.25">
      <c r="A10" s="180"/>
      <c r="B10" s="180"/>
      <c r="C10" s="180"/>
      <c r="D10" s="180"/>
      <c r="E10" s="180"/>
      <c r="F10" s="180"/>
    </row>
    <row r="11" spans="1:6" x14ac:dyDescent="0.25">
      <c r="A11" s="180"/>
      <c r="B11" s="180"/>
      <c r="C11" s="180"/>
      <c r="D11" s="180"/>
      <c r="E11" s="180"/>
      <c r="F11" s="180"/>
    </row>
    <row r="12" spans="1:6" x14ac:dyDescent="0.25">
      <c r="A12" s="180"/>
      <c r="B12" s="180"/>
      <c r="C12" s="180"/>
      <c r="D12" s="180"/>
      <c r="E12" s="180"/>
      <c r="F12" s="180"/>
    </row>
    <row r="13" spans="1:6" x14ac:dyDescent="0.25">
      <c r="A13" s="180"/>
      <c r="B13" s="180"/>
      <c r="C13" s="180"/>
      <c r="D13" s="180"/>
      <c r="E13" s="180"/>
      <c r="F13" s="180"/>
    </row>
    <row r="14" spans="1:6" x14ac:dyDescent="0.25">
      <c r="A14" s="180"/>
      <c r="B14" s="180"/>
      <c r="C14" s="180"/>
      <c r="D14" s="180"/>
      <c r="E14" s="180"/>
      <c r="F14" s="180"/>
    </row>
    <row r="15" spans="1:6" x14ac:dyDescent="0.25">
      <c r="A15" s="180"/>
      <c r="B15" s="180"/>
      <c r="C15" s="180"/>
      <c r="D15" s="180"/>
      <c r="E15" s="180"/>
      <c r="F15" s="180"/>
    </row>
    <row r="16" spans="1:6" x14ac:dyDescent="0.25">
      <c r="A16" s="180"/>
      <c r="B16" s="180"/>
      <c r="C16" s="180"/>
      <c r="D16" s="180"/>
      <c r="E16" s="180"/>
      <c r="F16" s="180"/>
    </row>
    <row r="17" spans="1:6" x14ac:dyDescent="0.25">
      <c r="A17" s="181"/>
      <c r="B17" s="180"/>
      <c r="C17" s="180"/>
      <c r="D17" s="180"/>
      <c r="E17" s="180"/>
      <c r="F17" s="180"/>
    </row>
    <row r="18" spans="1:6" x14ac:dyDescent="0.25">
      <c r="A18" s="180"/>
      <c r="B18" s="516" t="s">
        <v>180</v>
      </c>
      <c r="C18" s="510">
        <v>0</v>
      </c>
      <c r="D18" s="510">
        <v>0</v>
      </c>
      <c r="E18" s="510">
        <v>0</v>
      </c>
      <c r="F18" s="510">
        <v>0</v>
      </c>
    </row>
    <row r="19" spans="1:6" x14ac:dyDescent="0.25">
      <c r="A19" s="171"/>
      <c r="B19" s="193"/>
      <c r="C19" s="172"/>
      <c r="D19" s="172"/>
      <c r="E19" s="172"/>
      <c r="F19" s="173"/>
    </row>
    <row r="20" spans="1:6" x14ac:dyDescent="0.25">
      <c r="A20" s="11" t="s">
        <v>901</v>
      </c>
      <c r="B20" s="172"/>
      <c r="C20" s="172"/>
      <c r="D20" s="172"/>
      <c r="E20" s="172"/>
      <c r="F20" s="173"/>
    </row>
    <row r="21" spans="1:6" x14ac:dyDescent="0.25">
      <c r="A21" s="222" t="s">
        <v>318</v>
      </c>
      <c r="B21" s="172"/>
      <c r="C21" s="172"/>
      <c r="D21" s="172"/>
      <c r="E21" s="172"/>
      <c r="F21" s="173"/>
    </row>
    <row r="22" spans="1:6" x14ac:dyDescent="0.25">
      <c r="A22" s="171"/>
      <c r="B22" s="172"/>
      <c r="C22" s="172"/>
      <c r="D22" s="172"/>
      <c r="E22" s="172"/>
      <c r="F22" s="173"/>
    </row>
    <row r="23" spans="1:6" x14ac:dyDescent="0.25">
      <c r="A23" s="444"/>
      <c r="B23" s="445"/>
      <c r="C23" s="445"/>
      <c r="D23" s="445"/>
      <c r="E23" s="445"/>
      <c r="F23" s="446"/>
    </row>
    <row r="24" spans="1:6" x14ac:dyDescent="0.25">
      <c r="A24" s="43" t="s">
        <v>707</v>
      </c>
      <c r="B24" s="445"/>
      <c r="C24" s="445"/>
      <c r="D24" s="445"/>
      <c r="E24" s="445"/>
      <c r="F24" s="446"/>
    </row>
    <row r="25" spans="1:6" x14ac:dyDescent="0.25">
      <c r="A25" s="236" t="s">
        <v>673</v>
      </c>
      <c r="B25" s="236"/>
      <c r="C25" s="236" t="s">
        <v>699</v>
      </c>
      <c r="D25" s="432"/>
      <c r="E25" s="432"/>
      <c r="F25" s="236" t="s">
        <v>699</v>
      </c>
    </row>
    <row r="26" spans="1:6" x14ac:dyDescent="0.25">
      <c r="A26" s="235" t="s">
        <v>674</v>
      </c>
      <c r="B26" s="235" t="s">
        <v>705</v>
      </c>
      <c r="C26" s="235" t="s">
        <v>700</v>
      </c>
      <c r="D26" s="235" t="s">
        <v>701</v>
      </c>
      <c r="E26" s="235" t="s">
        <v>619</v>
      </c>
      <c r="F26" s="235" t="s">
        <v>435</v>
      </c>
    </row>
    <row r="27" spans="1:6" x14ac:dyDescent="0.25">
      <c r="A27" s="237" t="s">
        <v>675</v>
      </c>
      <c r="B27" s="237" t="s">
        <v>706</v>
      </c>
      <c r="C27" s="237" t="s">
        <v>388</v>
      </c>
      <c r="D27" s="237" t="s">
        <v>683</v>
      </c>
      <c r="E27" s="237" t="s">
        <v>683</v>
      </c>
      <c r="F27" s="237" t="s">
        <v>388</v>
      </c>
    </row>
    <row r="28" spans="1:6" x14ac:dyDescent="0.25">
      <c r="A28" s="179"/>
      <c r="B28" s="179"/>
      <c r="C28" s="179" t="s">
        <v>873</v>
      </c>
      <c r="D28" s="179"/>
      <c r="E28" s="179"/>
      <c r="F28" s="179"/>
    </row>
    <row r="29" spans="1:6" x14ac:dyDescent="0.25">
      <c r="A29" s="180"/>
      <c r="B29" s="180"/>
      <c r="C29" s="180"/>
      <c r="D29" s="180"/>
      <c r="E29" s="180"/>
      <c r="F29" s="180"/>
    </row>
    <row r="30" spans="1:6" x14ac:dyDescent="0.25">
      <c r="A30" s="180"/>
      <c r="B30" s="180"/>
      <c r="C30" s="180"/>
      <c r="D30" s="180"/>
      <c r="E30" s="180"/>
      <c r="F30" s="180"/>
    </row>
    <row r="31" spans="1:6" x14ac:dyDescent="0.25">
      <c r="A31" s="180"/>
      <c r="B31" s="180"/>
      <c r="C31" s="180"/>
      <c r="D31" s="180"/>
      <c r="E31" s="180"/>
      <c r="F31" s="180"/>
    </row>
    <row r="32" spans="1:6" x14ac:dyDescent="0.25">
      <c r="A32" s="180"/>
      <c r="B32" s="180"/>
      <c r="C32" s="180"/>
      <c r="D32" s="180"/>
      <c r="E32" s="180"/>
      <c r="F32" s="180"/>
    </row>
    <row r="33" spans="1:6" x14ac:dyDescent="0.25">
      <c r="A33" s="180"/>
      <c r="B33" s="180"/>
      <c r="C33" s="180"/>
      <c r="D33" s="180"/>
      <c r="E33" s="180"/>
      <c r="F33" s="180"/>
    </row>
    <row r="34" spans="1:6" x14ac:dyDescent="0.25">
      <c r="A34" s="180"/>
      <c r="B34" s="180"/>
      <c r="C34" s="180"/>
      <c r="D34" s="180"/>
      <c r="E34" s="180"/>
      <c r="F34" s="180"/>
    </row>
    <row r="35" spans="1:6" x14ac:dyDescent="0.25">
      <c r="A35" s="180"/>
      <c r="B35" s="180"/>
      <c r="C35" s="180"/>
      <c r="D35" s="180"/>
      <c r="E35" s="180"/>
      <c r="F35" s="180"/>
    </row>
    <row r="36" spans="1:6" x14ac:dyDescent="0.25">
      <c r="A36" s="180"/>
      <c r="B36" s="180"/>
      <c r="C36" s="180"/>
      <c r="D36" s="180"/>
      <c r="E36" s="180"/>
      <c r="F36" s="180"/>
    </row>
    <row r="37" spans="1:6" x14ac:dyDescent="0.25">
      <c r="A37" s="180"/>
      <c r="B37" s="180"/>
      <c r="C37" s="180"/>
      <c r="D37" s="180"/>
      <c r="E37" s="180"/>
      <c r="F37" s="180"/>
    </row>
    <row r="38" spans="1:6" x14ac:dyDescent="0.25">
      <c r="A38" s="181"/>
      <c r="B38" s="180"/>
      <c r="C38" s="180"/>
      <c r="D38" s="180"/>
      <c r="E38" s="180"/>
      <c r="F38" s="180"/>
    </row>
    <row r="39" spans="1:6" x14ac:dyDescent="0.25">
      <c r="A39" s="180"/>
      <c r="B39" s="516" t="s">
        <v>180</v>
      </c>
      <c r="C39" s="510" t="s">
        <v>873</v>
      </c>
      <c r="D39" s="510"/>
      <c r="E39" s="510"/>
      <c r="F39" s="510"/>
    </row>
    <row r="40" spans="1:6" ht="14.45" customHeight="1" x14ac:dyDescent="0.25">
      <c r="A40" s="171"/>
      <c r="B40" s="193"/>
      <c r="C40" s="172"/>
      <c r="D40" s="172"/>
      <c r="E40" s="172"/>
      <c r="F40" s="173"/>
    </row>
    <row r="41" spans="1:6" ht="14.45" customHeight="1" x14ac:dyDescent="0.25">
      <c r="A41" s="223" t="s">
        <v>930</v>
      </c>
      <c r="B41" s="427"/>
      <c r="C41" s="427"/>
      <c r="D41" s="427"/>
      <c r="E41" s="427"/>
      <c r="F41" s="369"/>
    </row>
    <row r="42" spans="1:6" x14ac:dyDescent="0.25">
      <c r="A42" s="223" t="s">
        <v>319</v>
      </c>
      <c r="B42" s="427"/>
      <c r="C42" s="427"/>
      <c r="D42" s="427"/>
      <c r="E42" s="427"/>
      <c r="F42" s="369"/>
    </row>
    <row r="43" spans="1:6" x14ac:dyDescent="0.25">
      <c r="A43" s="319"/>
      <c r="B43" s="357"/>
      <c r="C43" s="357"/>
      <c r="D43" s="357"/>
      <c r="E43" s="357"/>
      <c r="F43" s="358"/>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WaterCompany&amp;R&amp;"Arial,Regular"&amp;10
Calendar year ending December 31,2015&amp;K0070C0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Layout" topLeftCell="A3" zoomScaleNormal="100" workbookViewId="0">
      <selection activeCell="A21" sqref="A21"/>
    </sheetView>
  </sheetViews>
  <sheetFormatPr defaultColWidth="8.85546875" defaultRowHeight="15" x14ac:dyDescent="0.25"/>
  <cols>
    <col min="1" max="1" width="15.42578125" style="422" customWidth="1"/>
    <col min="2" max="2" width="11.7109375" style="422" customWidth="1"/>
    <col min="3" max="3" width="15.140625" style="422" customWidth="1"/>
    <col min="4" max="4" width="10.42578125" style="422" customWidth="1"/>
    <col min="5" max="6" width="11.140625" style="422" customWidth="1"/>
    <col min="7" max="7" width="14.7109375" style="422" customWidth="1"/>
    <col min="8" max="16384" width="8.85546875" style="422"/>
  </cols>
  <sheetData>
    <row r="1" spans="1:7" x14ac:dyDescent="0.25">
      <c r="A1" s="315" t="s">
        <v>373</v>
      </c>
      <c r="B1" s="463"/>
      <c r="C1" s="463"/>
      <c r="D1" s="463"/>
      <c r="E1" s="463"/>
      <c r="F1" s="463"/>
      <c r="G1" s="464"/>
    </row>
    <row r="2" spans="1:7" x14ac:dyDescent="0.25">
      <c r="A2" s="220" t="s">
        <v>691</v>
      </c>
      <c r="B2" s="426"/>
      <c r="C2" s="426"/>
      <c r="D2" s="426"/>
      <c r="E2" s="426"/>
      <c r="F2" s="426"/>
      <c r="G2" s="324"/>
    </row>
    <row r="3" spans="1:7" x14ac:dyDescent="0.25">
      <c r="A3" s="43" t="s">
        <v>708</v>
      </c>
      <c r="B3" s="445"/>
      <c r="C3" s="445"/>
      <c r="D3" s="445"/>
      <c r="E3" s="445"/>
      <c r="F3" s="445"/>
      <c r="G3" s="446"/>
    </row>
    <row r="4" spans="1:7" x14ac:dyDescent="0.25">
      <c r="A4" s="236"/>
      <c r="B4" s="376" t="s">
        <v>713</v>
      </c>
      <c r="C4" s="310"/>
      <c r="D4" s="432"/>
      <c r="E4" s="236" t="s">
        <v>711</v>
      </c>
      <c r="F4" s="376" t="s">
        <v>716</v>
      </c>
      <c r="G4" s="310"/>
    </row>
    <row r="5" spans="1:7" x14ac:dyDescent="0.25">
      <c r="A5" s="235" t="s">
        <v>710</v>
      </c>
      <c r="B5" s="235"/>
      <c r="C5" s="235"/>
      <c r="D5" s="235" t="s">
        <v>715</v>
      </c>
      <c r="E5" s="235" t="s">
        <v>712</v>
      </c>
      <c r="F5" s="235"/>
      <c r="G5" s="235"/>
    </row>
    <row r="6" spans="1:7" x14ac:dyDescent="0.25">
      <c r="A6" s="237" t="s">
        <v>675</v>
      </c>
      <c r="B6" s="237" t="s">
        <v>320</v>
      </c>
      <c r="C6" s="237" t="s">
        <v>714</v>
      </c>
      <c r="D6" s="237" t="s">
        <v>683</v>
      </c>
      <c r="E6" s="237" t="s">
        <v>701</v>
      </c>
      <c r="F6" s="237" t="s">
        <v>320</v>
      </c>
      <c r="G6" s="237" t="s">
        <v>714</v>
      </c>
    </row>
    <row r="7" spans="1:7" x14ac:dyDescent="0.25">
      <c r="A7" s="179" t="s">
        <v>907</v>
      </c>
      <c r="B7" s="179">
        <v>34</v>
      </c>
      <c r="C7" s="179">
        <v>45</v>
      </c>
      <c r="D7" s="179">
        <v>0</v>
      </c>
      <c r="E7" s="179">
        <v>0</v>
      </c>
      <c r="F7" s="179">
        <v>34</v>
      </c>
      <c r="G7" s="179">
        <v>45</v>
      </c>
    </row>
    <row r="8" spans="1:7" x14ac:dyDescent="0.25">
      <c r="A8" s="180"/>
      <c r="B8" s="180"/>
      <c r="C8" s="180"/>
      <c r="D8" s="180"/>
      <c r="E8" s="180"/>
      <c r="F8" s="180"/>
      <c r="G8" s="180"/>
    </row>
    <row r="9" spans="1:7" x14ac:dyDescent="0.25">
      <c r="A9" s="180"/>
      <c r="B9" s="180"/>
      <c r="C9" s="180"/>
      <c r="D9" s="180"/>
      <c r="E9" s="180"/>
      <c r="F9" s="180"/>
      <c r="G9" s="180"/>
    </row>
    <row r="10" spans="1:7" x14ac:dyDescent="0.25">
      <c r="A10" s="180"/>
      <c r="B10" s="180"/>
      <c r="C10" s="180"/>
      <c r="D10" s="180"/>
      <c r="E10" s="180"/>
      <c r="F10" s="180"/>
      <c r="G10" s="180"/>
    </row>
    <row r="11" spans="1:7" x14ac:dyDescent="0.25">
      <c r="A11" s="180"/>
      <c r="B11" s="180"/>
      <c r="C11" s="180"/>
      <c r="D11" s="180"/>
      <c r="E11" s="180"/>
      <c r="F11" s="180"/>
      <c r="G11" s="180"/>
    </row>
    <row r="12" spans="1:7" x14ac:dyDescent="0.25">
      <c r="A12" s="180"/>
      <c r="B12" s="180"/>
      <c r="C12" s="180"/>
      <c r="D12" s="180"/>
      <c r="E12" s="180"/>
      <c r="F12" s="180"/>
      <c r="G12" s="180"/>
    </row>
    <row r="13" spans="1:7" x14ac:dyDescent="0.25">
      <c r="A13" s="180"/>
      <c r="B13" s="180"/>
      <c r="C13" s="180"/>
      <c r="D13" s="180"/>
      <c r="E13" s="180"/>
      <c r="F13" s="180"/>
      <c r="G13" s="180"/>
    </row>
    <row r="14" spans="1:7" x14ac:dyDescent="0.25">
      <c r="A14" s="180"/>
      <c r="B14" s="180"/>
      <c r="C14" s="180"/>
      <c r="D14" s="180"/>
      <c r="E14" s="180"/>
      <c r="F14" s="180"/>
      <c r="G14" s="180"/>
    </row>
    <row r="15" spans="1:7" x14ac:dyDescent="0.25">
      <c r="A15" s="180"/>
      <c r="B15" s="180"/>
      <c r="C15" s="180"/>
      <c r="D15" s="180"/>
      <c r="E15" s="180"/>
      <c r="F15" s="180"/>
      <c r="G15" s="180"/>
    </row>
    <row r="16" spans="1:7" x14ac:dyDescent="0.25">
      <c r="A16" s="180"/>
      <c r="B16" s="180"/>
      <c r="C16" s="180"/>
      <c r="D16" s="180"/>
      <c r="E16" s="180"/>
      <c r="F16" s="180"/>
      <c r="G16" s="180"/>
    </row>
    <row r="17" spans="1:7" x14ac:dyDescent="0.25">
      <c r="A17" s="181"/>
      <c r="B17" s="180"/>
      <c r="C17" s="180"/>
      <c r="D17" s="180"/>
      <c r="E17" s="180"/>
      <c r="F17" s="180"/>
      <c r="G17" s="180"/>
    </row>
    <row r="18" spans="1:7" x14ac:dyDescent="0.25">
      <c r="A18" s="180"/>
      <c r="B18" s="516" t="s">
        <v>180</v>
      </c>
      <c r="C18" s="510">
        <v>34</v>
      </c>
      <c r="D18" s="510">
        <v>45</v>
      </c>
      <c r="E18" s="510">
        <v>0</v>
      </c>
      <c r="F18" s="510">
        <v>34</v>
      </c>
      <c r="G18" s="510">
        <v>45</v>
      </c>
    </row>
    <row r="19" spans="1:7" x14ac:dyDescent="0.25">
      <c r="A19" s="11"/>
      <c r="B19" s="172"/>
      <c r="C19" s="172"/>
      <c r="D19" s="172"/>
      <c r="E19" s="172"/>
      <c r="F19" s="172"/>
      <c r="G19" s="173"/>
    </row>
    <row r="20" spans="1:7" x14ac:dyDescent="0.25">
      <c r="A20" s="222" t="s">
        <v>929</v>
      </c>
      <c r="B20" s="172"/>
      <c r="C20" s="172"/>
      <c r="D20" s="172"/>
      <c r="E20" s="172"/>
      <c r="F20" s="172"/>
      <c r="G20" s="173"/>
    </row>
    <row r="21" spans="1:7" x14ac:dyDescent="0.25">
      <c r="A21" s="11" t="s">
        <v>902</v>
      </c>
      <c r="B21" s="172"/>
      <c r="C21" s="172"/>
      <c r="D21" s="172"/>
      <c r="E21" s="172"/>
      <c r="F21" s="172"/>
      <c r="G21" s="173"/>
    </row>
    <row r="22" spans="1:7" x14ac:dyDescent="0.25">
      <c r="A22" s="11" t="s">
        <v>903</v>
      </c>
      <c r="B22" s="172"/>
      <c r="C22" s="172"/>
      <c r="D22" s="172"/>
      <c r="E22" s="172"/>
      <c r="F22" s="172"/>
      <c r="G22" s="173"/>
    </row>
    <row r="23" spans="1:7" x14ac:dyDescent="0.25">
      <c r="A23" s="11"/>
      <c r="B23" s="172"/>
      <c r="C23" s="172"/>
      <c r="D23" s="172"/>
      <c r="E23" s="172"/>
      <c r="F23" s="172"/>
      <c r="G23" s="173"/>
    </row>
    <row r="24" spans="1:7" ht="14.45" customHeight="1" x14ac:dyDescent="0.25">
      <c r="A24" s="223"/>
      <c r="B24" s="427"/>
      <c r="C24" s="427"/>
      <c r="D24" s="427"/>
      <c r="E24" s="427"/>
      <c r="F24" s="427"/>
      <c r="G24" s="369"/>
    </row>
    <row r="25" spans="1:7" ht="14.45" customHeight="1" x14ac:dyDescent="0.25">
      <c r="A25" s="521" t="s">
        <v>780</v>
      </c>
      <c r="B25" s="427"/>
      <c r="C25" s="427"/>
      <c r="D25" s="427"/>
      <c r="E25" s="427"/>
      <c r="F25" s="427"/>
      <c r="G25" s="369"/>
    </row>
    <row r="26" spans="1:7" ht="14.45" customHeight="1" x14ac:dyDescent="0.25">
      <c r="A26" s="223"/>
      <c r="B26" s="427"/>
      <c r="C26" s="427"/>
      <c r="D26" s="427"/>
      <c r="E26" s="427"/>
      <c r="F26" s="427"/>
      <c r="G26" s="369"/>
    </row>
    <row r="27" spans="1:7" ht="14.45" customHeight="1" x14ac:dyDescent="0.25">
      <c r="A27" s="223" t="s">
        <v>709</v>
      </c>
      <c r="B27" s="427"/>
      <c r="C27" s="427"/>
      <c r="D27" s="427"/>
      <c r="E27" s="427"/>
      <c r="F27" s="427"/>
      <c r="G27" s="369"/>
    </row>
    <row r="28" spans="1:7" ht="14.45" customHeight="1" x14ac:dyDescent="0.25">
      <c r="A28" s="223"/>
      <c r="B28" s="427"/>
      <c r="C28" s="427"/>
      <c r="D28" s="427"/>
      <c r="E28" s="427"/>
      <c r="F28" s="427"/>
      <c r="G28" s="369"/>
    </row>
    <row r="29" spans="1:7" x14ac:dyDescent="0.25">
      <c r="A29" s="319"/>
      <c r="B29" s="357"/>
      <c r="C29" s="357"/>
      <c r="D29" s="357"/>
      <c r="E29" s="357"/>
      <c r="F29" s="357"/>
      <c r="G29" s="358"/>
    </row>
  </sheetData>
  <pageMargins left="0.25" right="0.25"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Granville Centre Water Company&amp;R&amp;"Arial,Regular"&amp;10
Calendar year ending December 31,2015
&amp;K0070C0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zoomScaleNormal="100" workbookViewId="0">
      <selection activeCell="G25" sqref="G25"/>
    </sheetView>
  </sheetViews>
  <sheetFormatPr defaultColWidth="8.85546875" defaultRowHeight="15" x14ac:dyDescent="0.25"/>
  <cols>
    <col min="1" max="1" width="15.42578125" style="422" customWidth="1"/>
    <col min="2" max="2" width="11.7109375" style="422" customWidth="1"/>
    <col min="3" max="11" width="7" style="422" customWidth="1"/>
    <col min="12" max="16384" width="8.85546875" style="422"/>
  </cols>
  <sheetData>
    <row r="1" spans="1:11" x14ac:dyDescent="0.25">
      <c r="A1" s="315" t="s">
        <v>374</v>
      </c>
      <c r="B1" s="463"/>
      <c r="C1" s="463"/>
      <c r="D1" s="463"/>
      <c r="E1" s="463"/>
      <c r="F1" s="463"/>
      <c r="G1" s="463"/>
      <c r="H1" s="463"/>
      <c r="I1" s="463"/>
      <c r="J1" s="463"/>
      <c r="K1" s="464"/>
    </row>
    <row r="2" spans="1:11" x14ac:dyDescent="0.25">
      <c r="A2" s="220" t="s">
        <v>717</v>
      </c>
      <c r="B2" s="426"/>
      <c r="C2" s="426"/>
      <c r="D2" s="426"/>
      <c r="E2" s="426"/>
      <c r="F2" s="426"/>
      <c r="G2" s="426"/>
      <c r="H2" s="426"/>
      <c r="I2" s="426"/>
      <c r="J2" s="426"/>
      <c r="K2" s="324"/>
    </row>
    <row r="3" spans="1:11" x14ac:dyDescent="0.25">
      <c r="A3" s="220"/>
      <c r="B3" s="426"/>
      <c r="C3" s="426"/>
      <c r="D3" s="426"/>
      <c r="E3" s="426"/>
      <c r="F3" s="426"/>
      <c r="G3" s="426"/>
      <c r="H3" s="426"/>
      <c r="I3" s="426"/>
      <c r="J3" s="426"/>
      <c r="K3" s="324"/>
    </row>
    <row r="4" spans="1:11" x14ac:dyDescent="0.25">
      <c r="A4" s="43" t="s">
        <v>718</v>
      </c>
      <c r="B4" s="445"/>
      <c r="C4" s="445"/>
      <c r="D4" s="445"/>
      <c r="E4" s="445"/>
      <c r="F4" s="445"/>
      <c r="G4" s="445"/>
      <c r="H4" s="445"/>
      <c r="I4" s="445"/>
      <c r="J4" s="445"/>
      <c r="K4" s="446"/>
    </row>
    <row r="5" spans="1:11" x14ac:dyDescent="0.25">
      <c r="A5" s="236"/>
      <c r="B5" s="517"/>
      <c r="C5" s="309" t="s">
        <v>269</v>
      </c>
      <c r="D5" s="309"/>
      <c r="E5" s="309"/>
      <c r="F5" s="309"/>
      <c r="G5" s="309"/>
      <c r="H5" s="310"/>
      <c r="I5" s="519"/>
      <c r="J5" s="517"/>
      <c r="K5" s="310"/>
    </row>
    <row r="6" spans="1:11" x14ac:dyDescent="0.25">
      <c r="A6" s="237" t="s">
        <v>321</v>
      </c>
      <c r="B6" s="237" t="s">
        <v>322</v>
      </c>
      <c r="C6" s="518" t="str">
        <f>"1/2"</f>
        <v>1/2</v>
      </c>
      <c r="D6" s="518" t="str">
        <f>"5/8"</f>
        <v>5/8</v>
      </c>
      <c r="E6" s="518" t="str">
        <f>"3/4"</f>
        <v>3/4</v>
      </c>
      <c r="F6" s="518">
        <v>1</v>
      </c>
      <c r="G6" s="518" t="str">
        <f>"1 1/2"</f>
        <v>1 1/2</v>
      </c>
      <c r="H6" s="518">
        <v>2</v>
      </c>
      <c r="I6" s="520">
        <v>3</v>
      </c>
      <c r="J6" s="520">
        <v>4</v>
      </c>
      <c r="K6" s="518">
        <v>6</v>
      </c>
    </row>
    <row r="7" spans="1:11" x14ac:dyDescent="0.25">
      <c r="A7" s="179" t="s">
        <v>904</v>
      </c>
      <c r="B7" s="179" t="s">
        <v>905</v>
      </c>
      <c r="C7" s="179"/>
      <c r="D7" s="179">
        <v>34</v>
      </c>
      <c r="E7" s="179"/>
      <c r="F7" s="179"/>
      <c r="G7" s="179"/>
      <c r="H7" s="179"/>
      <c r="I7" s="179"/>
      <c r="J7" s="179"/>
      <c r="K7" s="179"/>
    </row>
    <row r="8" spans="1:11" x14ac:dyDescent="0.25">
      <c r="A8" s="180" t="s">
        <v>906</v>
      </c>
      <c r="B8" s="180"/>
      <c r="C8" s="180"/>
      <c r="D8" s="180">
        <v>45</v>
      </c>
      <c r="E8" s="180"/>
      <c r="F8" s="180"/>
      <c r="G8" s="180"/>
      <c r="H8" s="180"/>
      <c r="I8" s="180"/>
      <c r="J8" s="180"/>
      <c r="K8" s="180"/>
    </row>
    <row r="9" spans="1:11" x14ac:dyDescent="0.25">
      <c r="A9" s="180" t="s">
        <v>904</v>
      </c>
      <c r="B9" s="180"/>
      <c r="C9" s="180"/>
      <c r="D9" s="180"/>
      <c r="E9" s="180"/>
      <c r="F9" s="180"/>
      <c r="G9" s="180">
        <v>2</v>
      </c>
      <c r="H9" s="180"/>
      <c r="I9" s="180"/>
      <c r="J9" s="180"/>
      <c r="K9" s="180"/>
    </row>
    <row r="10" spans="1:11" x14ac:dyDescent="0.25">
      <c r="A10" s="180"/>
      <c r="B10" s="180"/>
      <c r="C10" s="180"/>
      <c r="D10" s="180"/>
      <c r="E10" s="180"/>
      <c r="F10" s="180"/>
      <c r="G10" s="180"/>
      <c r="H10" s="180"/>
      <c r="I10" s="180"/>
      <c r="J10" s="180"/>
      <c r="K10" s="180"/>
    </row>
    <row r="11" spans="1:11" x14ac:dyDescent="0.25">
      <c r="A11" s="180"/>
      <c r="B11" s="180"/>
      <c r="C11" s="180"/>
      <c r="D11" s="180"/>
      <c r="E11" s="180"/>
      <c r="F11" s="180"/>
      <c r="G11" s="180"/>
      <c r="H11" s="180"/>
      <c r="I11" s="180"/>
      <c r="J11" s="180"/>
      <c r="K11" s="180"/>
    </row>
    <row r="12" spans="1:11" x14ac:dyDescent="0.25">
      <c r="A12" s="180"/>
      <c r="B12" s="180"/>
      <c r="C12" s="180"/>
      <c r="D12" s="180"/>
      <c r="E12" s="180"/>
      <c r="F12" s="180"/>
      <c r="G12" s="180"/>
      <c r="H12" s="180"/>
      <c r="I12" s="180"/>
      <c r="J12" s="180"/>
      <c r="K12" s="180"/>
    </row>
    <row r="13" spans="1:11" x14ac:dyDescent="0.25">
      <c r="A13" s="180"/>
      <c r="B13" s="180"/>
      <c r="C13" s="180"/>
      <c r="D13" s="180"/>
      <c r="E13" s="180"/>
      <c r="F13" s="180"/>
      <c r="G13" s="180"/>
      <c r="H13" s="180"/>
      <c r="I13" s="180"/>
      <c r="J13" s="180"/>
      <c r="K13" s="180"/>
    </row>
    <row r="14" spans="1:11" x14ac:dyDescent="0.25">
      <c r="A14" s="180"/>
      <c r="B14" s="180"/>
      <c r="C14" s="180"/>
      <c r="D14" s="180"/>
      <c r="E14" s="180"/>
      <c r="F14" s="180"/>
      <c r="G14" s="180"/>
      <c r="H14" s="180"/>
      <c r="I14" s="180"/>
      <c r="J14" s="180"/>
      <c r="K14" s="180"/>
    </row>
    <row r="15" spans="1:11" x14ac:dyDescent="0.25">
      <c r="A15" s="180"/>
      <c r="B15" s="180"/>
      <c r="C15" s="180"/>
      <c r="D15" s="180"/>
      <c r="E15" s="180"/>
      <c r="F15" s="180"/>
      <c r="G15" s="180"/>
      <c r="H15" s="180"/>
      <c r="I15" s="180"/>
      <c r="J15" s="180"/>
      <c r="K15" s="180"/>
    </row>
    <row r="16" spans="1:11" x14ac:dyDescent="0.25">
      <c r="A16" s="180"/>
      <c r="B16" s="180"/>
      <c r="C16" s="180"/>
      <c r="D16" s="180"/>
      <c r="E16" s="180"/>
      <c r="F16" s="180"/>
      <c r="G16" s="180"/>
      <c r="H16" s="180"/>
      <c r="I16" s="180"/>
      <c r="J16" s="180"/>
      <c r="K16" s="180"/>
    </row>
    <row r="17" spans="1:11" x14ac:dyDescent="0.25">
      <c r="A17" s="180"/>
      <c r="B17" s="180"/>
      <c r="C17" s="180"/>
      <c r="D17" s="180"/>
      <c r="E17" s="180"/>
      <c r="F17" s="180"/>
      <c r="G17" s="180"/>
      <c r="H17" s="180"/>
      <c r="I17" s="180"/>
      <c r="J17" s="180"/>
      <c r="K17" s="180"/>
    </row>
    <row r="18" spans="1:11" x14ac:dyDescent="0.25">
      <c r="A18" s="180"/>
      <c r="B18" s="180"/>
      <c r="C18" s="180"/>
      <c r="D18" s="180"/>
      <c r="E18" s="180"/>
      <c r="F18" s="180"/>
      <c r="G18" s="180"/>
      <c r="H18" s="180"/>
      <c r="I18" s="180"/>
      <c r="J18" s="180"/>
      <c r="K18" s="180"/>
    </row>
    <row r="19" spans="1:11" x14ac:dyDescent="0.25">
      <c r="A19" s="180"/>
      <c r="B19" s="180"/>
      <c r="C19" s="180"/>
      <c r="D19" s="180"/>
      <c r="E19" s="180"/>
      <c r="F19" s="180"/>
      <c r="G19" s="180"/>
      <c r="H19" s="180"/>
      <c r="I19" s="180"/>
      <c r="J19" s="180"/>
      <c r="K19" s="180"/>
    </row>
    <row r="20" spans="1:11" x14ac:dyDescent="0.25">
      <c r="A20" s="180"/>
      <c r="B20" s="180"/>
      <c r="C20" s="180"/>
      <c r="D20" s="180"/>
      <c r="E20" s="180"/>
      <c r="F20" s="180"/>
      <c r="G20" s="180"/>
      <c r="H20" s="180"/>
      <c r="I20" s="180"/>
      <c r="J20" s="180"/>
      <c r="K20" s="180"/>
    </row>
    <row r="21" spans="1:11" x14ac:dyDescent="0.25">
      <c r="A21" s="180"/>
      <c r="B21" s="180"/>
      <c r="C21" s="180"/>
      <c r="D21" s="180"/>
      <c r="E21" s="180"/>
      <c r="F21" s="180"/>
      <c r="G21" s="180"/>
      <c r="H21" s="180"/>
      <c r="I21" s="180"/>
      <c r="J21" s="180"/>
      <c r="K21" s="180"/>
    </row>
    <row r="22" spans="1:11" x14ac:dyDescent="0.25">
      <c r="A22" s="180"/>
      <c r="B22" s="180"/>
      <c r="C22" s="180"/>
      <c r="D22" s="180"/>
      <c r="E22" s="180"/>
      <c r="F22" s="180"/>
      <c r="G22" s="180"/>
      <c r="H22" s="180"/>
      <c r="I22" s="180"/>
      <c r="J22" s="180"/>
      <c r="K22" s="180"/>
    </row>
    <row r="23" spans="1:11" x14ac:dyDescent="0.25">
      <c r="A23" s="181"/>
      <c r="B23" s="180"/>
      <c r="C23" s="180"/>
      <c r="D23" s="180"/>
      <c r="E23" s="180"/>
      <c r="F23" s="180"/>
      <c r="G23" s="180"/>
      <c r="H23" s="180"/>
      <c r="I23" s="180"/>
      <c r="J23" s="180"/>
      <c r="K23" s="180"/>
    </row>
    <row r="24" spans="1:11" x14ac:dyDescent="0.25">
      <c r="A24" s="181"/>
      <c r="B24" s="516" t="s">
        <v>180</v>
      </c>
      <c r="C24" s="516">
        <v>79</v>
      </c>
      <c r="D24" s="516"/>
      <c r="E24" s="516"/>
      <c r="F24" s="516"/>
      <c r="G24" s="516">
        <v>2</v>
      </c>
      <c r="H24" s="510"/>
      <c r="I24" s="510"/>
      <c r="J24" s="510"/>
      <c r="K24" s="510"/>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31,2015&amp;K0070C0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Layout" topLeftCell="A35" zoomScaleNormal="100" zoomScaleSheetLayoutView="100" workbookViewId="0">
      <selection activeCell="A35" sqref="A35"/>
    </sheetView>
  </sheetViews>
  <sheetFormatPr defaultColWidth="5.42578125" defaultRowHeight="15" x14ac:dyDescent="0.25"/>
  <cols>
    <col min="1" max="1" width="22.28515625" customWidth="1"/>
    <col min="2" max="2" width="20" customWidth="1"/>
    <col min="3" max="3" width="22.28515625" customWidth="1"/>
    <col min="4" max="4" width="24.7109375" customWidth="1"/>
  </cols>
  <sheetData>
    <row r="1" spans="1:4" x14ac:dyDescent="0.25">
      <c r="A1" s="174" t="s">
        <v>375</v>
      </c>
      <c r="B1" s="418"/>
      <c r="C1" s="418"/>
      <c r="D1" s="175"/>
    </row>
    <row r="2" spans="1:4" x14ac:dyDescent="0.25">
      <c r="A2" s="220" t="s">
        <v>781</v>
      </c>
      <c r="B2" s="221"/>
      <c r="C2" s="221"/>
      <c r="D2" s="219"/>
    </row>
    <row r="3" spans="1:4" x14ac:dyDescent="0.25">
      <c r="A3" s="361"/>
      <c r="B3" s="359"/>
      <c r="C3" s="359"/>
      <c r="D3" s="362"/>
    </row>
    <row r="4" spans="1:4" x14ac:dyDescent="0.25">
      <c r="A4" s="11" t="s">
        <v>909</v>
      </c>
      <c r="B4" s="2"/>
      <c r="C4" s="2"/>
      <c r="D4" s="3"/>
    </row>
    <row r="5" spans="1:4" x14ac:dyDescent="0.25">
      <c r="A5" s="11"/>
      <c r="B5" s="2"/>
      <c r="C5" s="2"/>
      <c r="D5" s="3"/>
    </row>
    <row r="6" spans="1:4" x14ac:dyDescent="0.25">
      <c r="A6" s="11" t="s">
        <v>910</v>
      </c>
      <c r="B6" s="2"/>
      <c r="C6" s="2"/>
      <c r="D6" s="3"/>
    </row>
    <row r="7" spans="1:4" x14ac:dyDescent="0.25">
      <c r="A7" s="11"/>
      <c r="B7" s="2"/>
      <c r="C7" s="2"/>
      <c r="D7" s="3"/>
    </row>
    <row r="8" spans="1:4" x14ac:dyDescent="0.25">
      <c r="A8" s="11" t="s">
        <v>911</v>
      </c>
      <c r="B8" s="2"/>
      <c r="C8" s="2"/>
      <c r="D8" s="3"/>
    </row>
    <row r="9" spans="1:4" x14ac:dyDescent="0.25">
      <c r="A9" s="11"/>
      <c r="B9" s="2"/>
      <c r="C9" s="2"/>
      <c r="D9" s="3"/>
    </row>
    <row r="10" spans="1:4" x14ac:dyDescent="0.25">
      <c r="A10" s="11" t="s">
        <v>912</v>
      </c>
      <c r="B10" s="2"/>
      <c r="C10" s="2"/>
      <c r="D10" s="3" t="s">
        <v>723</v>
      </c>
    </row>
    <row r="11" spans="1:4" x14ac:dyDescent="0.25">
      <c r="A11" s="11"/>
      <c r="B11" s="2"/>
      <c r="C11" s="2"/>
      <c r="D11" s="3"/>
    </row>
    <row r="12" spans="1:4" x14ac:dyDescent="0.25">
      <c r="A12" s="11" t="s">
        <v>913</v>
      </c>
      <c r="B12" s="2"/>
      <c r="C12" s="2"/>
      <c r="D12" s="3" t="s">
        <v>723</v>
      </c>
    </row>
    <row r="13" spans="1:4" x14ac:dyDescent="0.25">
      <c r="A13" s="11"/>
      <c r="B13" s="2"/>
      <c r="C13" s="2"/>
      <c r="D13" s="3"/>
    </row>
    <row r="14" spans="1:4" x14ac:dyDescent="0.25">
      <c r="A14" s="11" t="s">
        <v>914</v>
      </c>
      <c r="B14" s="2"/>
      <c r="C14" s="2"/>
      <c r="D14" s="3"/>
    </row>
    <row r="15" spans="1:4" x14ac:dyDescent="0.25">
      <c r="A15" s="11"/>
      <c r="B15" s="2"/>
      <c r="C15" s="2"/>
      <c r="D15" s="3"/>
    </row>
    <row r="16" spans="1:4" x14ac:dyDescent="0.25">
      <c r="A16" s="11" t="s">
        <v>915</v>
      </c>
      <c r="B16" s="2"/>
      <c r="C16" s="2"/>
      <c r="D16" s="3"/>
    </row>
    <row r="17" spans="1:4" x14ac:dyDescent="0.25">
      <c r="A17" s="11"/>
      <c r="B17" s="2"/>
      <c r="C17" s="2"/>
      <c r="D17" s="3"/>
    </row>
    <row r="18" spans="1:4" x14ac:dyDescent="0.25">
      <c r="A18" s="11" t="s">
        <v>916</v>
      </c>
      <c r="B18" s="2"/>
      <c r="C18" s="2"/>
      <c r="D18" s="3"/>
    </row>
    <row r="19" spans="1:4" x14ac:dyDescent="0.25">
      <c r="A19" s="11"/>
      <c r="B19" s="2"/>
      <c r="C19" s="2"/>
      <c r="D19" s="3"/>
    </row>
    <row r="20" spans="1:4" x14ac:dyDescent="0.25">
      <c r="A20" s="11" t="s">
        <v>917</v>
      </c>
      <c r="B20" s="2"/>
      <c r="C20" s="2"/>
      <c r="D20" s="3"/>
    </row>
    <row r="21" spans="1:4" x14ac:dyDescent="0.25">
      <c r="A21" s="11"/>
      <c r="B21" s="2"/>
      <c r="C21" s="2"/>
      <c r="D21" s="3"/>
    </row>
    <row r="22" spans="1:4" x14ac:dyDescent="0.25">
      <c r="A22" s="11" t="s">
        <v>918</v>
      </c>
      <c r="B22" s="2"/>
      <c r="C22" s="2"/>
      <c r="D22" s="3"/>
    </row>
    <row r="23" spans="1:4" x14ac:dyDescent="0.25">
      <c r="A23" s="11"/>
      <c r="B23" s="2"/>
      <c r="C23" s="2"/>
      <c r="D23" s="3"/>
    </row>
    <row r="24" spans="1:4" x14ac:dyDescent="0.25">
      <c r="A24" s="11" t="s">
        <v>919</v>
      </c>
      <c r="B24" s="2"/>
      <c r="C24" s="2"/>
      <c r="D24" s="3" t="s">
        <v>723</v>
      </c>
    </row>
    <row r="25" spans="1:4" x14ac:dyDescent="0.25">
      <c r="A25" s="11"/>
      <c r="B25" s="2"/>
      <c r="C25" s="2"/>
      <c r="D25" s="3"/>
    </row>
    <row r="26" spans="1:4" x14ac:dyDescent="0.25">
      <c r="A26" s="11" t="s">
        <v>908</v>
      </c>
      <c r="B26" s="2"/>
      <c r="C26" s="2"/>
      <c r="D26" s="3" t="s">
        <v>724</v>
      </c>
    </row>
    <row r="27" spans="1:4" x14ac:dyDescent="0.25">
      <c r="A27" s="43"/>
      <c r="B27" s="46"/>
      <c r="C27" s="46"/>
      <c r="D27" s="3"/>
    </row>
    <row r="28" spans="1:4" x14ac:dyDescent="0.25">
      <c r="A28" s="48" t="s">
        <v>323</v>
      </c>
      <c r="B28" s="109"/>
      <c r="C28" s="109"/>
      <c r="D28" s="49"/>
    </row>
    <row r="29" spans="1:4" ht="14.45" customHeight="1" x14ac:dyDescent="0.25">
      <c r="A29" s="236" t="s">
        <v>720</v>
      </c>
      <c r="B29" s="573"/>
      <c r="C29" s="317"/>
      <c r="D29" s="528" t="s">
        <v>720</v>
      </c>
    </row>
    <row r="30" spans="1:4" ht="14.45" customHeight="1" x14ac:dyDescent="0.25">
      <c r="A30" s="235" t="s">
        <v>719</v>
      </c>
      <c r="B30" s="488" t="s">
        <v>721</v>
      </c>
      <c r="C30" s="574" t="s">
        <v>722</v>
      </c>
      <c r="D30" s="574" t="s">
        <v>719</v>
      </c>
    </row>
    <row r="31" spans="1:4" x14ac:dyDescent="0.25">
      <c r="A31" s="237" t="s">
        <v>391</v>
      </c>
      <c r="B31" s="487" t="s">
        <v>683</v>
      </c>
      <c r="C31" s="529" t="s">
        <v>683</v>
      </c>
      <c r="D31" s="529" t="s">
        <v>389</v>
      </c>
    </row>
    <row r="32" spans="1:4" x14ac:dyDescent="0.25">
      <c r="A32" s="575">
        <v>34</v>
      </c>
      <c r="B32" s="575">
        <v>0</v>
      </c>
      <c r="C32" s="575">
        <v>0</v>
      </c>
      <c r="D32" s="575">
        <v>34</v>
      </c>
    </row>
    <row r="33" spans="1:4" x14ac:dyDescent="0.25">
      <c r="A33" s="257" t="s">
        <v>725</v>
      </c>
      <c r="B33" s="247"/>
      <c r="C33" s="246" t="s">
        <v>726</v>
      </c>
      <c r="D33" s="310"/>
    </row>
    <row r="34" spans="1:4" x14ac:dyDescent="0.25">
      <c r="A34" s="41"/>
      <c r="B34" s="42"/>
      <c r="C34" s="45"/>
      <c r="D34" s="3"/>
    </row>
    <row r="35" spans="1:4" x14ac:dyDescent="0.25">
      <c r="A35" s="11" t="s">
        <v>920</v>
      </c>
      <c r="B35" s="3"/>
      <c r="C35" s="2">
        <v>34</v>
      </c>
      <c r="D35" s="3"/>
    </row>
    <row r="36" spans="1:4" x14ac:dyDescent="0.25">
      <c r="A36" s="11"/>
      <c r="B36" s="3"/>
      <c r="C36" s="2"/>
      <c r="D36" s="3"/>
    </row>
    <row r="37" spans="1:4" x14ac:dyDescent="0.25">
      <c r="A37" s="11"/>
      <c r="B37" s="3"/>
      <c r="C37" s="2"/>
      <c r="D37" s="3"/>
    </row>
    <row r="38" spans="1:4" x14ac:dyDescent="0.25">
      <c r="A38" s="11"/>
      <c r="B38" s="3"/>
      <c r="C38" s="2"/>
      <c r="D38" s="3"/>
    </row>
    <row r="39" spans="1:4" x14ac:dyDescent="0.25">
      <c r="A39" s="11"/>
      <c r="B39" s="3"/>
      <c r="C39" s="2"/>
      <c r="D39" s="3"/>
    </row>
    <row r="40" spans="1:4" x14ac:dyDescent="0.25">
      <c r="A40" s="11"/>
      <c r="B40" s="3"/>
      <c r="C40" s="2"/>
      <c r="D40" s="3"/>
    </row>
    <row r="41" spans="1:4" x14ac:dyDescent="0.25">
      <c r="A41" s="11"/>
      <c r="B41" s="3"/>
      <c r="C41" s="2"/>
      <c r="D41" s="3"/>
    </row>
    <row r="42" spans="1:4" x14ac:dyDescent="0.25">
      <c r="A42" s="11"/>
      <c r="B42" s="3"/>
      <c r="C42" s="2"/>
      <c r="D42" s="3"/>
    </row>
    <row r="43" spans="1:4" x14ac:dyDescent="0.25">
      <c r="A43" s="11"/>
      <c r="B43" s="3"/>
      <c r="C43" s="2"/>
      <c r="D43" s="3"/>
    </row>
    <row r="44" spans="1:4" x14ac:dyDescent="0.25">
      <c r="A44" s="11"/>
      <c r="B44" s="3"/>
      <c r="C44" s="2"/>
      <c r="D44" s="3"/>
    </row>
    <row r="45" spans="1:4" x14ac:dyDescent="0.25">
      <c r="A45" s="11"/>
      <c r="B45" s="3"/>
      <c r="C45" s="2"/>
      <c r="D45" s="3"/>
    </row>
    <row r="46" spans="1:4" x14ac:dyDescent="0.25">
      <c r="A46" s="43"/>
      <c r="B46" s="44"/>
      <c r="C46" s="46"/>
      <c r="D46"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
&amp;K0070C0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view="pageLayout" topLeftCell="A21" zoomScaleNormal="100" workbookViewId="0">
      <selection activeCell="A38" sqref="A38"/>
    </sheetView>
  </sheetViews>
  <sheetFormatPr defaultRowHeight="15" x14ac:dyDescent="0.25"/>
  <cols>
    <col min="1" max="1" width="69.85546875" customWidth="1"/>
    <col min="2" max="2" width="16.28515625" customWidth="1"/>
  </cols>
  <sheetData>
    <row r="1" spans="1:2" x14ac:dyDescent="0.25">
      <c r="A1" s="315" t="s">
        <v>376</v>
      </c>
      <c r="B1" s="316"/>
    </row>
    <row r="2" spans="1:2" x14ac:dyDescent="0.25">
      <c r="A2" s="257" t="s">
        <v>782</v>
      </c>
      <c r="B2" s="247"/>
    </row>
    <row r="3" spans="1:2" x14ac:dyDescent="0.25">
      <c r="A3" s="698" t="s">
        <v>324</v>
      </c>
      <c r="B3" s="699"/>
    </row>
    <row r="4" spans="1:2" x14ac:dyDescent="0.25">
      <c r="A4" s="533"/>
      <c r="B4" s="534"/>
    </row>
    <row r="5" spans="1:2" x14ac:dyDescent="0.25">
      <c r="A5" s="43" t="s">
        <v>921</v>
      </c>
      <c r="B5" s="44"/>
    </row>
    <row r="6" spans="1:2" x14ac:dyDescent="0.25">
      <c r="A6" s="41" t="s">
        <v>728</v>
      </c>
      <c r="B6" s="42"/>
    </row>
    <row r="7" spans="1:2" x14ac:dyDescent="0.25">
      <c r="A7" s="11" t="s">
        <v>922</v>
      </c>
      <c r="B7" s="3"/>
    </row>
    <row r="8" spans="1:2" x14ac:dyDescent="0.25">
      <c r="A8" s="11" t="s">
        <v>923</v>
      </c>
      <c r="B8" s="3"/>
    </row>
    <row r="9" spans="1:2" x14ac:dyDescent="0.25">
      <c r="A9" s="11"/>
      <c r="B9" s="3"/>
    </row>
    <row r="10" spans="1:2" x14ac:dyDescent="0.25">
      <c r="A10" s="11"/>
      <c r="B10" s="3"/>
    </row>
    <row r="11" spans="1:2" x14ac:dyDescent="0.25">
      <c r="A11" s="11"/>
      <c r="B11" s="3"/>
    </row>
    <row r="12" spans="1:2" x14ac:dyDescent="0.25">
      <c r="A12" s="11"/>
      <c r="B12" s="3"/>
    </row>
    <row r="13" spans="1:2" x14ac:dyDescent="0.25">
      <c r="A13" s="11" t="s">
        <v>727</v>
      </c>
      <c r="B13" s="3"/>
    </row>
    <row r="14" spans="1:2" x14ac:dyDescent="0.25">
      <c r="A14" s="11" t="s">
        <v>729</v>
      </c>
      <c r="B14" s="3"/>
    </row>
    <row r="15" spans="1:2" x14ac:dyDescent="0.25">
      <c r="A15" s="11" t="s">
        <v>730</v>
      </c>
      <c r="B15" s="3"/>
    </row>
    <row r="16" spans="1:2" x14ac:dyDescent="0.25">
      <c r="A16" s="11" t="s">
        <v>731</v>
      </c>
      <c r="B16" s="3"/>
    </row>
    <row r="17" spans="1:2" x14ac:dyDescent="0.25">
      <c r="A17" s="11" t="s">
        <v>732</v>
      </c>
      <c r="B17" s="3"/>
    </row>
    <row r="18" spans="1:2" x14ac:dyDescent="0.25">
      <c r="A18" s="11" t="s">
        <v>733</v>
      </c>
      <c r="B18" s="3"/>
    </row>
    <row r="19" spans="1:2" x14ac:dyDescent="0.25">
      <c r="A19" s="11" t="s">
        <v>734</v>
      </c>
      <c r="B19" s="3"/>
    </row>
    <row r="20" spans="1:2" x14ac:dyDescent="0.25">
      <c r="A20" s="11" t="s">
        <v>735</v>
      </c>
      <c r="B20" s="3"/>
    </row>
    <row r="21" spans="1:2" x14ac:dyDescent="0.25">
      <c r="A21" s="11" t="s">
        <v>736</v>
      </c>
      <c r="B21" s="3"/>
    </row>
    <row r="22" spans="1:2" x14ac:dyDescent="0.25">
      <c r="A22" s="11" t="s">
        <v>737</v>
      </c>
      <c r="B22" s="3"/>
    </row>
    <row r="23" spans="1:2" x14ac:dyDescent="0.25">
      <c r="A23" s="11" t="s">
        <v>738</v>
      </c>
      <c r="B23" s="3"/>
    </row>
    <row r="24" spans="1:2" x14ac:dyDescent="0.25">
      <c r="A24" s="11" t="s">
        <v>739</v>
      </c>
      <c r="B24" s="3"/>
    </row>
    <row r="25" spans="1:2" x14ac:dyDescent="0.25">
      <c r="A25" s="11" t="s">
        <v>740</v>
      </c>
      <c r="B25" s="3"/>
    </row>
    <row r="26" spans="1:2" x14ac:dyDescent="0.25">
      <c r="A26" s="11" t="s">
        <v>741</v>
      </c>
      <c r="B26" s="3"/>
    </row>
    <row r="27" spans="1:2" x14ac:dyDescent="0.25">
      <c r="A27" s="11" t="s">
        <v>742</v>
      </c>
      <c r="B27" s="3"/>
    </row>
    <row r="28" spans="1:2" x14ac:dyDescent="0.25">
      <c r="A28" s="11" t="s">
        <v>743</v>
      </c>
      <c r="B28" s="3"/>
    </row>
    <row r="29" spans="1:2" x14ac:dyDescent="0.25">
      <c r="A29" s="11"/>
      <c r="B29" s="3"/>
    </row>
    <row r="30" spans="1:2" x14ac:dyDescent="0.25">
      <c r="A30" s="11" t="s">
        <v>744</v>
      </c>
      <c r="B30" s="3"/>
    </row>
    <row r="31" spans="1:2" x14ac:dyDescent="0.25">
      <c r="A31" s="11"/>
      <c r="B31" s="3"/>
    </row>
    <row r="32" spans="1:2" x14ac:dyDescent="0.25">
      <c r="A32" s="11" t="s">
        <v>783</v>
      </c>
      <c r="B32" s="3"/>
    </row>
    <row r="33" spans="1:2" x14ac:dyDescent="0.25">
      <c r="A33" s="11" t="s">
        <v>924</v>
      </c>
      <c r="B33" s="3"/>
    </row>
    <row r="34" spans="1:2" x14ac:dyDescent="0.25">
      <c r="A34" s="11"/>
      <c r="B34" s="3"/>
    </row>
    <row r="35" spans="1:2" x14ac:dyDescent="0.25">
      <c r="A35" s="11"/>
      <c r="B35" s="3"/>
    </row>
    <row r="36" spans="1:2" x14ac:dyDescent="0.25">
      <c r="A36" s="11" t="s">
        <v>925</v>
      </c>
      <c r="B36" s="3"/>
    </row>
    <row r="37" spans="1:2" x14ac:dyDescent="0.25">
      <c r="A37" s="11"/>
      <c r="B37" s="3"/>
    </row>
    <row r="38" spans="1:2" x14ac:dyDescent="0.25">
      <c r="A38" s="11" t="s">
        <v>926</v>
      </c>
      <c r="B38" s="3"/>
    </row>
    <row r="39" spans="1:2" x14ac:dyDescent="0.25">
      <c r="A39" s="11"/>
      <c r="B39" s="3"/>
    </row>
    <row r="40" spans="1:2" x14ac:dyDescent="0.25">
      <c r="A40" s="11"/>
      <c r="B40" s="3"/>
    </row>
    <row r="41" spans="1:2" x14ac:dyDescent="0.25">
      <c r="A41" s="11"/>
      <c r="B41" s="3"/>
    </row>
    <row r="42" spans="1:2" x14ac:dyDescent="0.25">
      <c r="A42" s="11"/>
      <c r="B42" s="3"/>
    </row>
    <row r="43" spans="1:2" x14ac:dyDescent="0.25">
      <c r="A43" s="11"/>
      <c r="B43" s="3"/>
    </row>
    <row r="44" spans="1:2" x14ac:dyDescent="0.25">
      <c r="A44" s="11"/>
      <c r="B44" s="3"/>
    </row>
    <row r="45" spans="1:2" x14ac:dyDescent="0.25">
      <c r="A45" s="11"/>
      <c r="B45" s="3"/>
    </row>
    <row r="46" spans="1:2" x14ac:dyDescent="0.25">
      <c r="A46" s="11"/>
      <c r="B46" s="3"/>
    </row>
    <row r="47" spans="1:2" x14ac:dyDescent="0.25">
      <c r="A47" s="43"/>
      <c r="B47" s="44"/>
    </row>
  </sheetData>
  <mergeCells count="1">
    <mergeCell ref="A3:B3"/>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ofGranville Centre Water Company&amp;R&amp;"Arial,Regular"&amp;10
Calendar year ending December 31,2015
&amp;K0070C0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Layout" topLeftCell="A38" zoomScaleNormal="100" workbookViewId="0">
      <selection activeCell="F38" sqref="F38"/>
    </sheetView>
  </sheetViews>
  <sheetFormatPr defaultRowHeight="15" x14ac:dyDescent="0.25"/>
  <sheetData>
    <row r="1" spans="1:9" x14ac:dyDescent="0.25">
      <c r="A1" s="535">
        <v>417</v>
      </c>
      <c r="B1" s="536"/>
      <c r="C1" s="536"/>
      <c r="D1" s="536"/>
      <c r="E1" s="536"/>
      <c r="F1" s="536"/>
      <c r="G1" s="536"/>
      <c r="H1" s="536"/>
      <c r="I1" s="537"/>
    </row>
    <row r="2" spans="1:9" x14ac:dyDescent="0.25">
      <c r="A2" s="530"/>
      <c r="B2" s="531"/>
      <c r="C2" s="531"/>
      <c r="D2" s="531"/>
      <c r="E2" s="531"/>
      <c r="F2" s="531"/>
      <c r="G2" s="531"/>
      <c r="H2" s="531"/>
      <c r="I2" s="532"/>
    </row>
    <row r="3" spans="1:9" x14ac:dyDescent="0.25">
      <c r="A3" s="361" t="s">
        <v>745</v>
      </c>
      <c r="B3" s="531"/>
      <c r="C3" s="531"/>
      <c r="D3" s="531"/>
      <c r="E3" s="531"/>
      <c r="F3" s="531"/>
      <c r="G3" s="531"/>
      <c r="H3" s="531"/>
      <c r="I3" s="532"/>
    </row>
    <row r="4" spans="1:9" x14ac:dyDescent="0.25">
      <c r="A4" s="361"/>
      <c r="B4" s="531"/>
      <c r="C4" s="531"/>
      <c r="D4" s="531"/>
      <c r="E4" s="531"/>
      <c r="F4" s="531"/>
      <c r="G4" s="531"/>
      <c r="H4" s="531"/>
      <c r="I4" s="532"/>
    </row>
    <row r="5" spans="1:9" x14ac:dyDescent="0.25">
      <c r="A5" s="11"/>
      <c r="B5" s="2"/>
      <c r="C5" s="2"/>
      <c r="D5" s="2"/>
      <c r="E5" s="2"/>
      <c r="F5" s="2"/>
      <c r="G5" s="2"/>
      <c r="H5" s="2"/>
      <c r="I5" s="3"/>
    </row>
    <row r="6" spans="1:9" x14ac:dyDescent="0.25">
      <c r="A6" s="43"/>
      <c r="B6" s="46"/>
      <c r="C6" s="46"/>
      <c r="D6" s="46"/>
      <c r="E6" s="46"/>
      <c r="F6" s="46"/>
      <c r="G6" s="46"/>
      <c r="H6" s="111" t="s">
        <v>325</v>
      </c>
      <c r="I6" s="3"/>
    </row>
    <row r="7" spans="1:9" x14ac:dyDescent="0.25">
      <c r="A7" s="11"/>
      <c r="B7" s="2"/>
      <c r="C7" s="2"/>
      <c r="D7" s="2"/>
      <c r="E7" s="2"/>
      <c r="F7" s="2"/>
      <c r="G7" s="2"/>
      <c r="H7" s="2"/>
      <c r="I7" s="3"/>
    </row>
    <row r="8" spans="1:9" x14ac:dyDescent="0.25">
      <c r="A8" s="43"/>
      <c r="B8" s="46"/>
      <c r="C8" s="46"/>
      <c r="D8" s="46"/>
      <c r="E8" s="46"/>
      <c r="F8" s="46"/>
      <c r="G8" s="46"/>
      <c r="H8" s="111" t="s">
        <v>326</v>
      </c>
      <c r="I8" s="3"/>
    </row>
    <row r="9" spans="1:9" x14ac:dyDescent="0.25">
      <c r="A9" s="11"/>
      <c r="B9" s="2"/>
      <c r="C9" s="2"/>
      <c r="D9" s="2"/>
      <c r="E9" s="2"/>
      <c r="F9" s="2"/>
      <c r="G9" s="2"/>
      <c r="H9" s="2"/>
      <c r="I9" s="3"/>
    </row>
    <row r="10" spans="1:9" x14ac:dyDescent="0.25">
      <c r="A10" s="11"/>
      <c r="B10" s="2"/>
      <c r="C10" s="2"/>
      <c r="D10" s="2"/>
      <c r="E10" s="2"/>
      <c r="F10" s="2"/>
      <c r="G10" s="2"/>
      <c r="H10" s="2"/>
      <c r="I10" s="3"/>
    </row>
    <row r="11" spans="1:9" x14ac:dyDescent="0.25">
      <c r="A11" s="11"/>
      <c r="B11" s="2"/>
      <c r="C11" s="2"/>
      <c r="D11" s="2"/>
      <c r="E11" s="2"/>
      <c r="F11" s="2"/>
      <c r="G11" s="117"/>
      <c r="H11" s="2"/>
      <c r="I11" s="3"/>
    </row>
    <row r="12" spans="1:9" x14ac:dyDescent="0.25">
      <c r="A12" s="11"/>
      <c r="B12" s="2"/>
      <c r="C12" s="2"/>
      <c r="D12" s="2"/>
      <c r="E12" s="2"/>
      <c r="F12" s="2"/>
      <c r="G12" s="2"/>
      <c r="H12" s="2"/>
      <c r="I12" s="3"/>
    </row>
    <row r="13" spans="1:9" x14ac:dyDescent="0.25">
      <c r="A13" s="11"/>
      <c r="B13" s="2"/>
      <c r="C13" s="2"/>
      <c r="D13" s="2"/>
      <c r="E13" s="2"/>
      <c r="F13" s="2"/>
      <c r="G13" s="2"/>
      <c r="H13" s="2"/>
      <c r="I13" s="3"/>
    </row>
    <row r="14" spans="1:9" x14ac:dyDescent="0.25">
      <c r="A14" s="11"/>
      <c r="B14" s="2"/>
      <c r="C14" s="2"/>
      <c r="D14" s="2"/>
      <c r="E14" s="2"/>
      <c r="F14" s="2"/>
      <c r="G14" s="2"/>
      <c r="H14" s="2"/>
      <c r="I14" s="3"/>
    </row>
    <row r="15" spans="1:9" x14ac:dyDescent="0.25">
      <c r="A15" s="11"/>
      <c r="B15" s="2"/>
      <c r="C15" s="2"/>
      <c r="D15" s="2"/>
      <c r="E15" s="2"/>
      <c r="F15" s="2"/>
      <c r="G15" s="2"/>
      <c r="H15" s="2"/>
      <c r="I15" s="3"/>
    </row>
    <row r="16" spans="1:9" x14ac:dyDescent="0.25">
      <c r="A16" s="11"/>
      <c r="B16" s="2"/>
      <c r="C16" s="2"/>
      <c r="D16" s="2"/>
      <c r="E16" s="2"/>
      <c r="F16" s="2"/>
      <c r="G16" s="2"/>
      <c r="H16" s="2"/>
      <c r="I16" s="3"/>
    </row>
    <row r="17" spans="1:9" x14ac:dyDescent="0.25">
      <c r="A17" s="11"/>
      <c r="B17" s="2"/>
      <c r="C17" s="2"/>
      <c r="D17" s="2"/>
      <c r="E17" s="2"/>
      <c r="F17" s="2"/>
      <c r="G17" s="2"/>
      <c r="H17" s="2"/>
      <c r="I17" s="3"/>
    </row>
    <row r="18" spans="1:9" x14ac:dyDescent="0.25">
      <c r="A18" s="43"/>
      <c r="B18" s="46"/>
      <c r="C18" s="46"/>
      <c r="D18" s="46"/>
      <c r="E18" s="46"/>
      <c r="F18" s="46"/>
      <c r="G18" s="46"/>
      <c r="H18" s="111" t="s">
        <v>327</v>
      </c>
      <c r="I18" s="3"/>
    </row>
    <row r="19" spans="1:9" x14ac:dyDescent="0.25">
      <c r="A19" s="11"/>
      <c r="B19" s="2"/>
      <c r="C19" s="2"/>
      <c r="D19" s="2"/>
      <c r="E19" s="2"/>
      <c r="F19" s="2"/>
      <c r="G19" s="2"/>
      <c r="H19" s="2"/>
      <c r="I19" s="3"/>
    </row>
    <row r="20" spans="1:9" x14ac:dyDescent="0.25">
      <c r="A20" s="43"/>
      <c r="B20" s="46"/>
      <c r="C20" s="46"/>
      <c r="D20" s="46"/>
      <c r="E20" s="46"/>
      <c r="F20" s="46"/>
      <c r="G20" s="46"/>
      <c r="H20" s="2"/>
      <c r="I20" s="3"/>
    </row>
    <row r="21" spans="1:9" x14ac:dyDescent="0.25">
      <c r="A21" s="11"/>
      <c r="B21" s="2"/>
      <c r="C21" s="2"/>
      <c r="D21" s="2"/>
      <c r="E21" s="2"/>
      <c r="F21" s="2"/>
      <c r="G21" s="2"/>
      <c r="H21" s="2"/>
      <c r="I21" s="3"/>
    </row>
    <row r="22" spans="1:9" x14ac:dyDescent="0.25">
      <c r="A22" s="43"/>
      <c r="B22" s="46"/>
      <c r="C22" s="46"/>
      <c r="D22" s="46"/>
      <c r="E22" s="46"/>
      <c r="F22" s="46"/>
      <c r="G22" s="46"/>
      <c r="H22" s="2"/>
      <c r="I22" s="3"/>
    </row>
    <row r="23" spans="1:9" x14ac:dyDescent="0.25">
      <c r="A23" s="11"/>
      <c r="B23" s="2"/>
      <c r="C23" s="2"/>
      <c r="D23" s="2"/>
      <c r="E23" s="2"/>
      <c r="F23" s="2"/>
      <c r="G23" s="2"/>
      <c r="H23" s="2"/>
      <c r="I23" s="3"/>
    </row>
    <row r="24" spans="1:9" x14ac:dyDescent="0.25">
      <c r="A24" s="43"/>
      <c r="B24" s="46"/>
      <c r="C24" s="46"/>
      <c r="D24" s="46"/>
      <c r="E24" s="46"/>
      <c r="F24" s="46"/>
      <c r="G24" s="46"/>
      <c r="H24" s="2"/>
      <c r="I24" s="3"/>
    </row>
    <row r="25" spans="1:9" x14ac:dyDescent="0.25">
      <c r="A25" s="11"/>
      <c r="B25" s="2"/>
      <c r="C25" s="2"/>
      <c r="D25" s="2"/>
      <c r="E25" s="2"/>
      <c r="F25" s="2"/>
      <c r="G25" s="2"/>
      <c r="H25" s="2"/>
      <c r="I25" s="3"/>
    </row>
    <row r="26" spans="1:9" x14ac:dyDescent="0.25">
      <c r="A26" s="11"/>
      <c r="B26" s="2"/>
      <c r="C26" s="2"/>
      <c r="D26" s="2"/>
      <c r="E26" s="2"/>
      <c r="F26" s="2"/>
      <c r="G26" s="2"/>
      <c r="H26" s="2"/>
      <c r="I26" s="3"/>
    </row>
    <row r="27" spans="1:9" x14ac:dyDescent="0.25">
      <c r="A27" s="11"/>
      <c r="B27" s="2"/>
      <c r="C27" s="2"/>
      <c r="D27" s="2"/>
      <c r="E27" s="2"/>
      <c r="F27" s="2"/>
      <c r="G27" s="2"/>
      <c r="H27" s="2"/>
      <c r="I27" s="3"/>
    </row>
    <row r="28" spans="1:9" x14ac:dyDescent="0.25">
      <c r="A28" s="43"/>
      <c r="B28" s="46"/>
      <c r="C28" s="46"/>
      <c r="D28" s="46"/>
      <c r="E28" s="46"/>
      <c r="F28" s="46"/>
      <c r="G28" s="46"/>
      <c r="H28" s="46"/>
      <c r="I28" s="44"/>
    </row>
    <row r="29" spans="1:9" x14ac:dyDescent="0.25">
      <c r="A29" s="257" t="s">
        <v>746</v>
      </c>
      <c r="B29" s="246"/>
      <c r="C29" s="246"/>
      <c r="D29" s="246"/>
      <c r="E29" s="246"/>
      <c r="F29" s="246"/>
      <c r="G29" s="246"/>
      <c r="H29" s="246"/>
      <c r="I29" s="247"/>
    </row>
    <row r="30" spans="1:9" x14ac:dyDescent="0.25">
      <c r="A30" s="220" t="s">
        <v>747</v>
      </c>
      <c r="B30" s="221"/>
      <c r="C30" s="221"/>
      <c r="D30" s="221"/>
      <c r="E30" s="221"/>
      <c r="F30" s="221"/>
      <c r="G30" s="221"/>
      <c r="H30" s="221"/>
      <c r="I30" s="219"/>
    </row>
    <row r="31" spans="1:9" x14ac:dyDescent="0.25">
      <c r="A31" s="361"/>
      <c r="B31" s="359"/>
      <c r="C31" s="359"/>
      <c r="D31" s="359"/>
      <c r="E31" s="359"/>
      <c r="F31" s="359"/>
      <c r="G31" s="359"/>
      <c r="H31" s="359"/>
      <c r="I31" s="362"/>
    </row>
    <row r="32" spans="1:9" x14ac:dyDescent="0.25">
      <c r="A32" s="11" t="s">
        <v>748</v>
      </c>
      <c r="B32" s="2"/>
      <c r="C32" s="2"/>
      <c r="D32" s="2"/>
      <c r="E32" s="2"/>
      <c r="F32" s="2" t="s">
        <v>749</v>
      </c>
      <c r="G32" s="2"/>
      <c r="H32" s="2"/>
      <c r="I32" s="3"/>
    </row>
    <row r="33" spans="1:9" x14ac:dyDescent="0.25">
      <c r="A33" s="11"/>
      <c r="B33" s="2"/>
      <c r="C33" s="2"/>
      <c r="D33" s="2"/>
      <c r="E33" s="2"/>
      <c r="F33" s="2"/>
      <c r="G33" s="2"/>
      <c r="H33" s="2"/>
      <c r="I33" s="3"/>
    </row>
    <row r="34" spans="1:9" x14ac:dyDescent="0.25">
      <c r="A34" s="11" t="s">
        <v>328</v>
      </c>
      <c r="B34" s="2" t="s">
        <v>329</v>
      </c>
      <c r="C34" s="2"/>
      <c r="D34" s="2"/>
      <c r="E34" s="2"/>
      <c r="F34" s="2"/>
      <c r="G34" s="2"/>
      <c r="H34" s="2"/>
      <c r="I34" s="3"/>
    </row>
    <row r="35" spans="1:9" x14ac:dyDescent="0.25">
      <c r="A35" s="11"/>
      <c r="B35" s="2"/>
      <c r="C35" s="2"/>
      <c r="D35" s="2"/>
      <c r="E35" s="2"/>
      <c r="F35" s="2"/>
      <c r="G35" s="2"/>
      <c r="H35" s="2"/>
      <c r="I35" s="3"/>
    </row>
    <row r="36" spans="1:9" x14ac:dyDescent="0.25">
      <c r="A36" s="11"/>
      <c r="B36" s="2"/>
      <c r="C36" s="2"/>
      <c r="D36" s="2"/>
      <c r="E36" s="2"/>
      <c r="F36" s="2"/>
      <c r="G36" s="2"/>
      <c r="H36" s="2"/>
      <c r="I36" s="3"/>
    </row>
    <row r="37" spans="1:9" x14ac:dyDescent="0.25">
      <c r="A37" s="11"/>
      <c r="B37" s="2"/>
      <c r="C37" s="2"/>
      <c r="D37" s="2"/>
      <c r="E37" s="2"/>
      <c r="F37" s="2"/>
      <c r="G37" s="2"/>
      <c r="H37" s="2"/>
      <c r="I37" s="3"/>
    </row>
    <row r="38" spans="1:9" x14ac:dyDescent="0.25">
      <c r="A38" s="11"/>
      <c r="B38" s="2"/>
      <c r="C38" s="2"/>
      <c r="D38" s="2"/>
      <c r="E38" s="2"/>
      <c r="F38" s="2"/>
      <c r="G38" s="2"/>
      <c r="H38" s="2"/>
      <c r="I38" s="3"/>
    </row>
    <row r="39" spans="1:9" x14ac:dyDescent="0.25">
      <c r="A39" s="11"/>
      <c r="B39" s="2"/>
      <c r="C39" s="2"/>
      <c r="D39" s="2"/>
      <c r="E39" s="2"/>
      <c r="F39" s="2"/>
      <c r="G39" s="2"/>
      <c r="H39" s="2"/>
      <c r="I39" s="3"/>
    </row>
    <row r="40" spans="1:9" x14ac:dyDescent="0.25">
      <c r="A40" s="11"/>
      <c r="B40" s="2"/>
      <c r="C40" s="2"/>
      <c r="D40" s="2"/>
      <c r="E40" s="2"/>
      <c r="F40" s="2"/>
      <c r="G40" s="2"/>
      <c r="H40" s="2"/>
      <c r="I40" s="3"/>
    </row>
    <row r="41" spans="1:9" x14ac:dyDescent="0.25">
      <c r="A41" s="11"/>
      <c r="B41" s="2"/>
      <c r="C41" s="2"/>
      <c r="D41" s="2"/>
      <c r="E41" s="2"/>
      <c r="F41" s="2"/>
      <c r="G41" s="2"/>
      <c r="H41" s="2"/>
      <c r="I41" s="3"/>
    </row>
    <row r="42" spans="1:9" x14ac:dyDescent="0.25">
      <c r="A42" s="11" t="s">
        <v>330</v>
      </c>
      <c r="B42" s="2"/>
      <c r="C42" s="2"/>
      <c r="D42" s="2"/>
      <c r="E42" s="2"/>
      <c r="F42" s="2"/>
      <c r="G42" s="2"/>
      <c r="H42" s="2"/>
      <c r="I42" s="3"/>
    </row>
    <row r="43" spans="1:9" x14ac:dyDescent="0.25">
      <c r="A43" s="11" t="s">
        <v>331</v>
      </c>
      <c r="B43" s="2"/>
      <c r="C43" s="2"/>
      <c r="D43" s="2"/>
      <c r="E43" s="2"/>
      <c r="F43" s="2"/>
      <c r="G43" s="2"/>
      <c r="H43" s="2"/>
      <c r="I43" s="3"/>
    </row>
    <row r="44" spans="1:9" x14ac:dyDescent="0.25">
      <c r="A44" s="11"/>
      <c r="B44" s="2"/>
      <c r="C44" s="2"/>
      <c r="D44" s="2"/>
      <c r="E44" s="2"/>
      <c r="F44" s="2"/>
      <c r="G44" s="2"/>
      <c r="H44" s="2"/>
      <c r="I44" s="3"/>
    </row>
    <row r="45" spans="1:9" x14ac:dyDescent="0.25">
      <c r="A45" s="11"/>
      <c r="B45" s="2"/>
      <c r="C45" s="2"/>
      <c r="D45" s="2"/>
      <c r="E45" s="2"/>
      <c r="F45" s="2"/>
      <c r="G45" s="2"/>
      <c r="H45" s="2"/>
      <c r="I45" s="3"/>
    </row>
    <row r="46" spans="1:9" x14ac:dyDescent="0.25">
      <c r="A46" s="11"/>
      <c r="B46" s="2"/>
      <c r="C46" s="2"/>
      <c r="D46" s="2"/>
      <c r="E46" s="2"/>
      <c r="F46" s="2"/>
      <c r="G46" s="111" t="s">
        <v>332</v>
      </c>
      <c r="H46" s="2"/>
      <c r="I46" s="3"/>
    </row>
    <row r="47" spans="1:9" x14ac:dyDescent="0.25">
      <c r="A47" s="43"/>
      <c r="B47" s="46"/>
      <c r="C47" s="46"/>
      <c r="D47" s="46"/>
      <c r="E47" s="46"/>
      <c r="F47" s="46"/>
      <c r="G47" s="114" t="s">
        <v>333</v>
      </c>
      <c r="H47" s="46"/>
      <c r="I47"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&amp;K0070C0Granville Centre Water Company&amp;R&amp;"Arial,Regular"&amp;10
Calendar year ending December 31,2015
&amp;K0070C0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vt:lpstr>
      <vt:lpstr>Instructions</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vt:lpstr>
    </vt:vector>
  </TitlesOfParts>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2015-03-30T15:39:48Z</dcterms:created>
  <dc:creator>Robin Coccomo</dc:creator>
  <lastModifiedBy>John</lastModifiedBy>
  <lastPrinted>2016-03-28T13:56:37Z</lastPrinted>
  <dcterms:modified xsi:type="dcterms:W3CDTF">2016-03-28T14:03:06Z</dcterms:modified>
</coreProperties>
</file>